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Minambiente\Documents\Archivos JCMM\Ejecución\"/>
    </mc:Choice>
  </mc:AlternateContent>
  <bookViews>
    <workbookView xWindow="0" yWindow="0" windowWidth="20490" windowHeight="7620" tabRatio="644" activeTab="1"/>
  </bookViews>
  <sheets>
    <sheet name="Ejecucion 31 agosto 2020" sheetId="6" r:id="rId1"/>
    <sheet name="Resumen" sheetId="7" r:id="rId2"/>
  </sheets>
  <definedNames>
    <definedName name="_xlnm._FilterDatabase" localSheetId="0" hidden="1">'Ejecucion 31 agosto 2020'!$A$4:$AA$289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8" i="7" l="1"/>
  <c r="F68" i="7"/>
  <c r="D68" i="7"/>
  <c r="J69" i="7"/>
  <c r="F69" i="7"/>
  <c r="J182" i="7"/>
  <c r="F182" i="7"/>
  <c r="D182" i="7"/>
  <c r="E69" i="7" s="1"/>
  <c r="C182" i="7"/>
  <c r="E181" i="7"/>
  <c r="K180" i="7"/>
  <c r="E180" i="7"/>
  <c r="E179" i="7"/>
  <c r="H178" i="7"/>
  <c r="I178" i="7" s="1"/>
  <c r="G178" i="7"/>
  <c r="E178" i="7"/>
  <c r="K178" i="7" s="1"/>
  <c r="K177" i="7"/>
  <c r="E177" i="7"/>
  <c r="E176" i="7"/>
  <c r="K175" i="7"/>
  <c r="E175" i="7"/>
  <c r="H174" i="7"/>
  <c r="I174" i="7" s="1"/>
  <c r="G174" i="7"/>
  <c r="E174" i="7"/>
  <c r="K174" i="7" s="1"/>
  <c r="E173" i="7"/>
  <c r="K172" i="7"/>
  <c r="E172" i="7"/>
  <c r="E171" i="7"/>
  <c r="H170" i="7"/>
  <c r="I170" i="7" s="1"/>
  <c r="G170" i="7"/>
  <c r="E170" i="7"/>
  <c r="K170" i="7" s="1"/>
  <c r="K169" i="7"/>
  <c r="E169" i="7"/>
  <c r="E168" i="7"/>
  <c r="K167" i="7"/>
  <c r="E167" i="7"/>
  <c r="H166" i="7"/>
  <c r="I166" i="7" s="1"/>
  <c r="G166" i="7"/>
  <c r="E166" i="7"/>
  <c r="K166" i="7" s="1"/>
  <c r="E165" i="7"/>
  <c r="K164" i="7"/>
  <c r="E164" i="7"/>
  <c r="E163" i="7"/>
  <c r="H162" i="7"/>
  <c r="I162" i="7" s="1"/>
  <c r="G162" i="7"/>
  <c r="E162" i="7"/>
  <c r="K162" i="7" s="1"/>
  <c r="K161" i="7"/>
  <c r="E161" i="7"/>
  <c r="E160" i="7"/>
  <c r="K159" i="7"/>
  <c r="E159" i="7"/>
  <c r="I158" i="7"/>
  <c r="H158" i="7"/>
  <c r="G158" i="7"/>
  <c r="E158" i="7"/>
  <c r="K158" i="7" s="1"/>
  <c r="E157" i="7"/>
  <c r="K154" i="7"/>
  <c r="J149" i="7"/>
  <c r="F149" i="7"/>
  <c r="H149" i="7" s="1"/>
  <c r="I149" i="7" s="1"/>
  <c r="E149" i="7"/>
  <c r="D149" i="7"/>
  <c r="C149" i="7"/>
  <c r="H148" i="7"/>
  <c r="I148" i="7" s="1"/>
  <c r="G148" i="7"/>
  <c r="E148" i="7"/>
  <c r="K148" i="7" s="1"/>
  <c r="K147" i="7"/>
  <c r="H147" i="7"/>
  <c r="I147" i="7" s="1"/>
  <c r="E147" i="7"/>
  <c r="G147" i="7" s="1"/>
  <c r="K146" i="7"/>
  <c r="G146" i="7"/>
  <c r="E146" i="7"/>
  <c r="H146" i="7" s="1"/>
  <c r="I146" i="7" s="1"/>
  <c r="K145" i="7"/>
  <c r="H145" i="7"/>
  <c r="I145" i="7" s="1"/>
  <c r="G145" i="7"/>
  <c r="E145" i="7"/>
  <c r="H144" i="7"/>
  <c r="I144" i="7" s="1"/>
  <c r="G144" i="7"/>
  <c r="E144" i="7"/>
  <c r="K144" i="7" s="1"/>
  <c r="K143" i="7"/>
  <c r="H143" i="7"/>
  <c r="I143" i="7" s="1"/>
  <c r="E143" i="7"/>
  <c r="G143" i="7" s="1"/>
  <c r="K142" i="7"/>
  <c r="G142" i="7"/>
  <c r="E142" i="7"/>
  <c r="H142" i="7" s="1"/>
  <c r="I142" i="7" s="1"/>
  <c r="K141" i="7"/>
  <c r="H141" i="7"/>
  <c r="I141" i="7" s="1"/>
  <c r="G141" i="7"/>
  <c r="E141" i="7"/>
  <c r="H140" i="7"/>
  <c r="I140" i="7" s="1"/>
  <c r="G140" i="7"/>
  <c r="E140" i="7"/>
  <c r="K140" i="7" s="1"/>
  <c r="K139" i="7"/>
  <c r="H139" i="7"/>
  <c r="I139" i="7" s="1"/>
  <c r="E139" i="7"/>
  <c r="G139" i="7" s="1"/>
  <c r="K138" i="7"/>
  <c r="G138" i="7"/>
  <c r="E138" i="7"/>
  <c r="H138" i="7" s="1"/>
  <c r="I138" i="7" s="1"/>
  <c r="K137" i="7"/>
  <c r="H137" i="7"/>
  <c r="I137" i="7" s="1"/>
  <c r="G137" i="7"/>
  <c r="E137" i="7"/>
  <c r="H136" i="7"/>
  <c r="I136" i="7" s="1"/>
  <c r="G136" i="7"/>
  <c r="E136" i="7"/>
  <c r="K136" i="7" s="1"/>
  <c r="K135" i="7"/>
  <c r="H135" i="7"/>
  <c r="I135" i="7" s="1"/>
  <c r="E135" i="7"/>
  <c r="G135" i="7" s="1"/>
  <c r="K134" i="7"/>
  <c r="G134" i="7"/>
  <c r="E134" i="7"/>
  <c r="H134" i="7" s="1"/>
  <c r="I134" i="7" s="1"/>
  <c r="K133" i="7"/>
  <c r="H133" i="7"/>
  <c r="I133" i="7" s="1"/>
  <c r="G133" i="7"/>
  <c r="E133" i="7"/>
  <c r="H132" i="7"/>
  <c r="I132" i="7" s="1"/>
  <c r="G132" i="7"/>
  <c r="E132" i="7"/>
  <c r="K132" i="7" s="1"/>
  <c r="K131" i="7"/>
  <c r="I131" i="7"/>
  <c r="H131" i="7"/>
  <c r="E131" i="7"/>
  <c r="G131" i="7" s="1"/>
  <c r="K130" i="7"/>
  <c r="G130" i="7"/>
  <c r="E130" i="7"/>
  <c r="H130" i="7" s="1"/>
  <c r="I130" i="7" s="1"/>
  <c r="K129" i="7"/>
  <c r="H129" i="7"/>
  <c r="I129" i="7" s="1"/>
  <c r="G129" i="7"/>
  <c r="E129" i="7"/>
  <c r="H128" i="7"/>
  <c r="I128" i="7" s="1"/>
  <c r="G128" i="7"/>
  <c r="E128" i="7"/>
  <c r="K128" i="7" s="1"/>
  <c r="K127" i="7"/>
  <c r="H127" i="7"/>
  <c r="I127" i="7" s="1"/>
  <c r="E127" i="7"/>
  <c r="G127" i="7" s="1"/>
  <c r="K126" i="7"/>
  <c r="G126" i="7"/>
  <c r="E126" i="7"/>
  <c r="H126" i="7" s="1"/>
  <c r="I126" i="7" s="1"/>
  <c r="K125" i="7"/>
  <c r="H125" i="7"/>
  <c r="I125" i="7" s="1"/>
  <c r="G125" i="7"/>
  <c r="E125" i="7"/>
  <c r="H124" i="7"/>
  <c r="I124" i="7" s="1"/>
  <c r="G124" i="7"/>
  <c r="E124" i="7"/>
  <c r="K124" i="7" s="1"/>
  <c r="K123" i="7"/>
  <c r="H123" i="7"/>
  <c r="I123" i="7" s="1"/>
  <c r="E123" i="7"/>
  <c r="G123" i="7" s="1"/>
  <c r="K122" i="7"/>
  <c r="G122" i="7"/>
  <c r="E122" i="7"/>
  <c r="H122" i="7" s="1"/>
  <c r="I122" i="7" s="1"/>
  <c r="K121" i="7"/>
  <c r="H121" i="7"/>
  <c r="I121" i="7" s="1"/>
  <c r="G121" i="7"/>
  <c r="E121" i="7"/>
  <c r="H120" i="7"/>
  <c r="I120" i="7" s="1"/>
  <c r="G120" i="7"/>
  <c r="E120" i="7"/>
  <c r="K120" i="7" s="1"/>
  <c r="K119" i="7"/>
  <c r="H119" i="7"/>
  <c r="I119" i="7" s="1"/>
  <c r="E119" i="7"/>
  <c r="G119" i="7" s="1"/>
  <c r="K116" i="7"/>
  <c r="J110" i="7"/>
  <c r="F110" i="7"/>
  <c r="D110" i="7"/>
  <c r="C110" i="7"/>
  <c r="H109" i="7"/>
  <c r="I109" i="7" s="1"/>
  <c r="G109" i="7"/>
  <c r="E109" i="7"/>
  <c r="K109" i="7" s="1"/>
  <c r="H108" i="7"/>
  <c r="E108" i="7"/>
  <c r="K107" i="7"/>
  <c r="H107" i="7"/>
  <c r="I107" i="7" s="1"/>
  <c r="G107" i="7"/>
  <c r="E107" i="7"/>
  <c r="E110" i="7" s="1"/>
  <c r="H106" i="7"/>
  <c r="I106" i="7" s="1"/>
  <c r="G106" i="7"/>
  <c r="E106" i="7"/>
  <c r="K106" i="7" s="1"/>
  <c r="J101" i="7"/>
  <c r="F101" i="7"/>
  <c r="E101" i="7"/>
  <c r="H101" i="7" s="1"/>
  <c r="I101" i="7" s="1"/>
  <c r="D101" i="7"/>
  <c r="C101" i="7"/>
  <c r="K100" i="7"/>
  <c r="I100" i="7"/>
  <c r="G100" i="7"/>
  <c r="E100" i="7"/>
  <c r="H100" i="7" s="1"/>
  <c r="K99" i="7"/>
  <c r="H99" i="7"/>
  <c r="I99" i="7" s="1"/>
  <c r="G99" i="7"/>
  <c r="E99" i="7"/>
  <c r="H98" i="7"/>
  <c r="I98" i="7" s="1"/>
  <c r="G98" i="7"/>
  <c r="E98" i="7"/>
  <c r="K98" i="7" s="1"/>
  <c r="K97" i="7"/>
  <c r="H97" i="7"/>
  <c r="I97" i="7" s="1"/>
  <c r="E97" i="7"/>
  <c r="G97" i="7" s="1"/>
  <c r="K94" i="7"/>
  <c r="J89" i="7"/>
  <c r="J62" i="7" s="1"/>
  <c r="F89" i="7"/>
  <c r="F62" i="7" s="1"/>
  <c r="D89" i="7"/>
  <c r="D62" i="7" s="1"/>
  <c r="C89" i="7"/>
  <c r="C62" i="7" s="1"/>
  <c r="E88" i="7"/>
  <c r="K88" i="7" s="1"/>
  <c r="K87" i="7"/>
  <c r="E87" i="7"/>
  <c r="E86" i="7"/>
  <c r="E85" i="7"/>
  <c r="K85" i="7" s="1"/>
  <c r="E84" i="7"/>
  <c r="K84" i="7" s="1"/>
  <c r="E83" i="7"/>
  <c r="E82" i="7"/>
  <c r="K82" i="7" s="1"/>
  <c r="E81" i="7"/>
  <c r="E80" i="7"/>
  <c r="K80" i="7" s="1"/>
  <c r="E79" i="7"/>
  <c r="K79" i="7" s="1"/>
  <c r="E78" i="7"/>
  <c r="E77" i="7"/>
  <c r="K77" i="7" s="1"/>
  <c r="E76" i="7"/>
  <c r="K76" i="7" s="1"/>
  <c r="K73" i="7"/>
  <c r="E70" i="7"/>
  <c r="C69" i="7"/>
  <c r="C68" i="7"/>
  <c r="E67" i="7"/>
  <c r="E32" i="7" s="1"/>
  <c r="E66" i="7"/>
  <c r="K66" i="7" s="1"/>
  <c r="E65" i="7"/>
  <c r="G65" i="7" s="1"/>
  <c r="K64" i="7"/>
  <c r="E64" i="7"/>
  <c r="D63" i="7"/>
  <c r="C63" i="7"/>
  <c r="E63" i="7" s="1"/>
  <c r="K59" i="7"/>
  <c r="J53" i="7"/>
  <c r="F53" i="7"/>
  <c r="D53" i="7"/>
  <c r="C53" i="7"/>
  <c r="H52" i="7"/>
  <c r="E52" i="7"/>
  <c r="E51" i="7"/>
  <c r="G51" i="7" s="1"/>
  <c r="E50" i="7"/>
  <c r="E49" i="7"/>
  <c r="H49" i="7" s="1"/>
  <c r="I49" i="7" s="1"/>
  <c r="E48" i="7"/>
  <c r="K48" i="7" s="1"/>
  <c r="E47" i="7"/>
  <c r="G47" i="7" s="1"/>
  <c r="E46" i="7"/>
  <c r="E45" i="7"/>
  <c r="H45" i="7" s="1"/>
  <c r="I45" i="7" s="1"/>
  <c r="E44" i="7"/>
  <c r="H44" i="7" s="1"/>
  <c r="I44" i="7" s="1"/>
  <c r="K41" i="7"/>
  <c r="D34" i="7"/>
  <c r="C34" i="7"/>
  <c r="J33" i="7"/>
  <c r="F33" i="7"/>
  <c r="F11" i="7" s="1"/>
  <c r="D33" i="7"/>
  <c r="J32" i="7"/>
  <c r="F32" i="7"/>
  <c r="D32" i="7"/>
  <c r="C32" i="7"/>
  <c r="J31" i="7"/>
  <c r="F31" i="7"/>
  <c r="E31" i="7"/>
  <c r="G31" i="7" s="1"/>
  <c r="D31" i="7"/>
  <c r="C31" i="7"/>
  <c r="J30" i="7"/>
  <c r="J8" i="7" s="1"/>
  <c r="F30" i="7"/>
  <c r="D30" i="7"/>
  <c r="C30" i="7"/>
  <c r="C8" i="7" s="1"/>
  <c r="J23" i="7"/>
  <c r="F23" i="7"/>
  <c r="D23" i="7"/>
  <c r="C23" i="7"/>
  <c r="J22" i="7"/>
  <c r="F22" i="7"/>
  <c r="D22" i="7"/>
  <c r="C22" i="7"/>
  <c r="J21" i="7"/>
  <c r="F21" i="7"/>
  <c r="D21" i="7"/>
  <c r="C21" i="7"/>
  <c r="J20" i="7"/>
  <c r="F20" i="7"/>
  <c r="F9" i="7" s="1"/>
  <c r="D20" i="7"/>
  <c r="C20" i="7"/>
  <c r="J19" i="7"/>
  <c r="F19" i="7"/>
  <c r="F8" i="7" s="1"/>
  <c r="D19" i="7"/>
  <c r="C19" i="7"/>
  <c r="J18" i="7"/>
  <c r="J24" i="7" s="1"/>
  <c r="F18" i="7"/>
  <c r="D18" i="7"/>
  <c r="C18" i="7"/>
  <c r="C12" i="7"/>
  <c r="J11" i="7"/>
  <c r="C10" i="7"/>
  <c r="H110" i="7" l="1"/>
  <c r="I110" i="7" s="1"/>
  <c r="H32" i="7"/>
  <c r="I32" i="7" s="1"/>
  <c r="K31" i="7"/>
  <c r="E30" i="7"/>
  <c r="G30" i="7" s="1"/>
  <c r="H30" i="7"/>
  <c r="I30" i="7" s="1"/>
  <c r="H65" i="7"/>
  <c r="I65" i="7" s="1"/>
  <c r="E62" i="7"/>
  <c r="E29" i="7" s="1"/>
  <c r="H48" i="7"/>
  <c r="I48" i="7" s="1"/>
  <c r="G44" i="7"/>
  <c r="H51" i="7"/>
  <c r="I51" i="7" s="1"/>
  <c r="E20" i="7"/>
  <c r="G48" i="7"/>
  <c r="K20" i="7"/>
  <c r="D9" i="7"/>
  <c r="H47" i="7"/>
  <c r="I47" i="7" s="1"/>
  <c r="J9" i="7"/>
  <c r="K32" i="7"/>
  <c r="G67" i="7"/>
  <c r="E9" i="7"/>
  <c r="H9" i="7" s="1"/>
  <c r="I9" i="7" s="1"/>
  <c r="K30" i="7"/>
  <c r="H31" i="7"/>
  <c r="I31" i="7" s="1"/>
  <c r="G66" i="7"/>
  <c r="G9" i="7"/>
  <c r="D10" i="7"/>
  <c r="D11" i="7"/>
  <c r="H66" i="7"/>
  <c r="I66" i="7" s="1"/>
  <c r="D29" i="7"/>
  <c r="D35" i="7" s="1"/>
  <c r="G76" i="7"/>
  <c r="G80" i="7"/>
  <c r="G84" i="7"/>
  <c r="H76" i="7"/>
  <c r="I76" i="7" s="1"/>
  <c r="H80" i="7"/>
  <c r="I80" i="7" s="1"/>
  <c r="H84" i="7"/>
  <c r="I84" i="7" s="1"/>
  <c r="G88" i="7"/>
  <c r="H88" i="7"/>
  <c r="I88" i="7" s="1"/>
  <c r="K23" i="7"/>
  <c r="E34" i="7"/>
  <c r="F10" i="7"/>
  <c r="C24" i="7"/>
  <c r="H46" i="7"/>
  <c r="I46" i="7" s="1"/>
  <c r="G46" i="7"/>
  <c r="H50" i="7"/>
  <c r="I50" i="7" s="1"/>
  <c r="G50" i="7"/>
  <c r="K69" i="7"/>
  <c r="J34" i="7"/>
  <c r="J63" i="7"/>
  <c r="K101" i="7"/>
  <c r="K9" i="7"/>
  <c r="C9" i="7"/>
  <c r="G20" i="7"/>
  <c r="C33" i="7"/>
  <c r="C11" i="7" s="1"/>
  <c r="E68" i="7"/>
  <c r="H70" i="7"/>
  <c r="I70" i="7" s="1"/>
  <c r="G70" i="7"/>
  <c r="H78" i="7"/>
  <c r="I78" i="7" s="1"/>
  <c r="G78" i="7"/>
  <c r="H81" i="7"/>
  <c r="I81" i="7" s="1"/>
  <c r="G81" i="7"/>
  <c r="G83" i="7"/>
  <c r="H83" i="7"/>
  <c r="I83" i="7" s="1"/>
  <c r="H86" i="7"/>
  <c r="I86" i="7" s="1"/>
  <c r="G86" i="7"/>
  <c r="C29" i="7"/>
  <c r="C35" i="7" s="1"/>
  <c r="G110" i="7"/>
  <c r="G157" i="7"/>
  <c r="E182" i="7"/>
  <c r="H182" i="7" s="1"/>
  <c r="I182" i="7" s="1"/>
  <c r="H157" i="7"/>
  <c r="I157" i="7" s="1"/>
  <c r="H160" i="7"/>
  <c r="I160" i="7" s="1"/>
  <c r="G160" i="7"/>
  <c r="H163" i="7"/>
  <c r="I163" i="7" s="1"/>
  <c r="G163" i="7"/>
  <c r="G165" i="7"/>
  <c r="H165" i="7"/>
  <c r="I165" i="7" s="1"/>
  <c r="H168" i="7"/>
  <c r="I168" i="7" s="1"/>
  <c r="G168" i="7"/>
  <c r="H171" i="7"/>
  <c r="I171" i="7" s="1"/>
  <c r="G171" i="7"/>
  <c r="G173" i="7"/>
  <c r="H173" i="7"/>
  <c r="I173" i="7" s="1"/>
  <c r="H176" i="7"/>
  <c r="I176" i="7" s="1"/>
  <c r="G176" i="7"/>
  <c r="H179" i="7"/>
  <c r="I179" i="7" s="1"/>
  <c r="G179" i="7"/>
  <c r="G181" i="7"/>
  <c r="H181" i="7"/>
  <c r="I181" i="7" s="1"/>
  <c r="G182" i="7"/>
  <c r="D24" i="7"/>
  <c r="E22" i="7"/>
  <c r="D12" i="7"/>
  <c r="F24" i="7"/>
  <c r="G32" i="7"/>
  <c r="E53" i="7"/>
  <c r="H53" i="7" s="1"/>
  <c r="I53" i="7" s="1"/>
  <c r="G45" i="7"/>
  <c r="K46" i="7"/>
  <c r="G49" i="7"/>
  <c r="K50" i="7"/>
  <c r="H64" i="7"/>
  <c r="I64" i="7" s="1"/>
  <c r="G64" i="7"/>
  <c r="K70" i="7"/>
  <c r="K78" i="7"/>
  <c r="K81" i="7"/>
  <c r="K83" i="7"/>
  <c r="K86" i="7"/>
  <c r="G101" i="7"/>
  <c r="K157" i="7"/>
  <c r="K160" i="7"/>
  <c r="K163" i="7"/>
  <c r="K165" i="7"/>
  <c r="K168" i="7"/>
  <c r="K171" i="7"/>
  <c r="K173" i="7"/>
  <c r="K176" i="7"/>
  <c r="K179" i="7"/>
  <c r="K181" i="7"/>
  <c r="E18" i="7"/>
  <c r="D8" i="7"/>
  <c r="H20" i="7"/>
  <c r="I20" i="7" s="1"/>
  <c r="E21" i="7"/>
  <c r="G21" i="7" s="1"/>
  <c r="J10" i="7"/>
  <c r="K45" i="7"/>
  <c r="K49" i="7"/>
  <c r="D71" i="7"/>
  <c r="K67" i="7"/>
  <c r="H67" i="7"/>
  <c r="I67" i="7" s="1"/>
  <c r="C71" i="7"/>
  <c r="E89" i="7"/>
  <c r="H77" i="7"/>
  <c r="I77" i="7" s="1"/>
  <c r="G77" i="7"/>
  <c r="G79" i="7"/>
  <c r="H79" i="7"/>
  <c r="I79" i="7" s="1"/>
  <c r="H82" i="7"/>
  <c r="I82" i="7" s="1"/>
  <c r="G82" i="7"/>
  <c r="H85" i="7"/>
  <c r="I85" i="7" s="1"/>
  <c r="G85" i="7"/>
  <c r="G87" i="7"/>
  <c r="H87" i="7"/>
  <c r="I87" i="7" s="1"/>
  <c r="K110" i="7"/>
  <c r="K149" i="7"/>
  <c r="G149" i="7"/>
  <c r="H159" i="7"/>
  <c r="I159" i="7" s="1"/>
  <c r="G159" i="7"/>
  <c r="G161" i="7"/>
  <c r="H161" i="7"/>
  <c r="I161" i="7" s="1"/>
  <c r="H164" i="7"/>
  <c r="I164" i="7" s="1"/>
  <c r="G164" i="7"/>
  <c r="H167" i="7"/>
  <c r="I167" i="7" s="1"/>
  <c r="G167" i="7"/>
  <c r="G169" i="7"/>
  <c r="H169" i="7"/>
  <c r="I169" i="7" s="1"/>
  <c r="H172" i="7"/>
  <c r="I172" i="7" s="1"/>
  <c r="G172" i="7"/>
  <c r="H175" i="7"/>
  <c r="I175" i="7" s="1"/>
  <c r="G175" i="7"/>
  <c r="G177" i="7"/>
  <c r="H177" i="7"/>
  <c r="I177" i="7" s="1"/>
  <c r="H180" i="7"/>
  <c r="I180" i="7" s="1"/>
  <c r="G180" i="7"/>
  <c r="K47" i="7"/>
  <c r="K51" i="7"/>
  <c r="K65" i="7"/>
  <c r="J71" i="7"/>
  <c r="E19" i="7"/>
  <c r="G19" i="7" s="1"/>
  <c r="E23" i="7"/>
  <c r="K44" i="7"/>
  <c r="F63" i="7"/>
  <c r="K182" i="7"/>
  <c r="G62" i="7" l="1"/>
  <c r="K62" i="7"/>
  <c r="H62" i="7"/>
  <c r="I62" i="7" s="1"/>
  <c r="K53" i="7"/>
  <c r="K21" i="7"/>
  <c r="G53" i="7"/>
  <c r="D7" i="7"/>
  <c r="D13" i="7" s="1"/>
  <c r="H22" i="7"/>
  <c r="I22" i="7" s="1"/>
  <c r="K22" i="7"/>
  <c r="G22" i="7"/>
  <c r="G68" i="7"/>
  <c r="H68" i="7"/>
  <c r="I68" i="7" s="1"/>
  <c r="E33" i="7"/>
  <c r="E11" i="7" s="1"/>
  <c r="K68" i="7"/>
  <c r="J29" i="7"/>
  <c r="K63" i="7"/>
  <c r="E71" i="7"/>
  <c r="G69" i="7"/>
  <c r="F34" i="7"/>
  <c r="H34" i="7" s="1"/>
  <c r="I34" i="7" s="1"/>
  <c r="E7" i="7"/>
  <c r="H18" i="7"/>
  <c r="E24" i="7"/>
  <c r="K24" i="7" s="1"/>
  <c r="K18" i="7"/>
  <c r="G18" i="7"/>
  <c r="K34" i="7"/>
  <c r="J12" i="7"/>
  <c r="H23" i="7"/>
  <c r="I23" i="7" s="1"/>
  <c r="E12" i="7"/>
  <c r="G23" i="7"/>
  <c r="H21" i="7"/>
  <c r="I21" i="7" s="1"/>
  <c r="E10" i="7"/>
  <c r="H10" i="7" s="1"/>
  <c r="I10" i="7" s="1"/>
  <c r="F71" i="7"/>
  <c r="C7" i="7"/>
  <c r="C13" i="7" s="1"/>
  <c r="G63" i="7"/>
  <c r="F29" i="7"/>
  <c r="H63" i="7"/>
  <c r="I63" i="7" s="1"/>
  <c r="H19" i="7"/>
  <c r="I19" i="7" s="1"/>
  <c r="E8" i="7"/>
  <c r="K19" i="7"/>
  <c r="H89" i="7"/>
  <c r="I89" i="7" s="1"/>
  <c r="K89" i="7"/>
  <c r="G89" i="7"/>
  <c r="H69" i="7"/>
  <c r="I69" i="7" s="1"/>
  <c r="G71" i="7" l="1"/>
  <c r="E13" i="7"/>
  <c r="F12" i="7"/>
  <c r="G12" i="7" s="1"/>
  <c r="G34" i="7"/>
  <c r="K29" i="7"/>
  <c r="J35" i="7"/>
  <c r="J7" i="7"/>
  <c r="H11" i="7"/>
  <c r="I11" i="7" s="1"/>
  <c r="G11" i="7"/>
  <c r="K11" i="7"/>
  <c r="G10" i="7"/>
  <c r="G29" i="7"/>
  <c r="F35" i="7"/>
  <c r="F7" i="7"/>
  <c r="H29" i="7"/>
  <c r="K12" i="7"/>
  <c r="K10" i="7"/>
  <c r="H8" i="7"/>
  <c r="I8" i="7" s="1"/>
  <c r="K8" i="7"/>
  <c r="G8" i="7"/>
  <c r="G24" i="7"/>
  <c r="H24" i="7"/>
  <c r="I24" i="7" s="1"/>
  <c r="I18" i="7"/>
  <c r="H71" i="7"/>
  <c r="I71" i="7" s="1"/>
  <c r="H33" i="7"/>
  <c r="I33" i="7" s="1"/>
  <c r="K33" i="7"/>
  <c r="G33" i="7"/>
  <c r="E35" i="7"/>
  <c r="K71" i="7"/>
  <c r="K35" i="7" l="1"/>
  <c r="G35" i="7"/>
  <c r="H35" i="7"/>
  <c r="I35" i="7" s="1"/>
  <c r="I29" i="7"/>
  <c r="J13" i="7"/>
  <c r="K13" i="7" s="1"/>
  <c r="K7" i="7"/>
  <c r="F13" i="7"/>
  <c r="G13" i="7" s="1"/>
  <c r="G7" i="7"/>
  <c r="H7" i="7"/>
  <c r="H12" i="7"/>
  <c r="I12" i="7" s="1"/>
  <c r="I7" i="7" l="1"/>
  <c r="H13" i="7"/>
  <c r="I13" i="7" s="1"/>
</calcChain>
</file>

<file path=xl/sharedStrings.xml><?xml version="1.0" encoding="utf-8"?>
<sst xmlns="http://schemas.openxmlformats.org/spreadsheetml/2006/main" count="3534" uniqueCount="396">
  <si>
    <t>Año Fiscal:</t>
  </si>
  <si>
    <t/>
  </si>
  <si>
    <t>Vigencia:</t>
  </si>
  <si>
    <t>Actual</t>
  </si>
  <si>
    <t>Periodo:</t>
  </si>
  <si>
    <t>UEJ</t>
  </si>
  <si>
    <t>NOMBRE UEJ</t>
  </si>
  <si>
    <t>RUBRO</t>
  </si>
  <si>
    <t>TIPO</t>
  </si>
  <si>
    <t>CTA</t>
  </si>
  <si>
    <t>SUB
CTA</t>
  </si>
  <si>
    <t>OBJ</t>
  </si>
  <si>
    <t>ORD</t>
  </si>
  <si>
    <t>SOR
ORD</t>
  </si>
  <si>
    <t>ITEM</t>
  </si>
  <si>
    <t>SUB
ITEM</t>
  </si>
  <si>
    <t>SUB
ITEM 2</t>
  </si>
  <si>
    <t>FUENTE</t>
  </si>
  <si>
    <t>REC</t>
  </si>
  <si>
    <t>SIT</t>
  </si>
  <si>
    <t>DESCRIPCION</t>
  </si>
  <si>
    <t>APR. INICIAL</t>
  </si>
  <si>
    <t>APR. ADICIONADA</t>
  </si>
  <si>
    <t>APR. REDUCIDA</t>
  </si>
  <si>
    <t>APR. VIGENTE</t>
  </si>
  <si>
    <t>APR BLOQUEADA</t>
  </si>
  <si>
    <t>CDP</t>
  </si>
  <si>
    <t>APR. DISPONIBLE</t>
  </si>
  <si>
    <t>COMPROMISO</t>
  </si>
  <si>
    <t>OBLIGACION</t>
  </si>
  <si>
    <t>ORDEN PAGO</t>
  </si>
  <si>
    <t>PAGOS</t>
  </si>
  <si>
    <t>32-01-01</t>
  </si>
  <si>
    <t>MINISTERIO DE AMBIENTE Y DESARROLLO SOSTENIBLE - GESTION GENERAL</t>
  </si>
  <si>
    <t>A-01-01-01</t>
  </si>
  <si>
    <t>A</t>
  </si>
  <si>
    <t>01</t>
  </si>
  <si>
    <t>Nación</t>
  </si>
  <si>
    <t>10</t>
  </si>
  <si>
    <t>CSF</t>
  </si>
  <si>
    <t>SALARIO</t>
  </si>
  <si>
    <t>A-01-01-02</t>
  </si>
  <si>
    <t>02</t>
  </si>
  <si>
    <t>CONTRIBUCIONES INHERENTES A LA NÓMINA</t>
  </si>
  <si>
    <t>A-01-01-03</t>
  </si>
  <si>
    <t>03</t>
  </si>
  <si>
    <t>REMUNERACIONES NO CONSTITUTIVAS DE FACTOR SALARIAL</t>
  </si>
  <si>
    <t>A-02-01</t>
  </si>
  <si>
    <t>ADQUISICIÓN DE ACTIVOS NO FINANCIEROS</t>
  </si>
  <si>
    <t>A-02-02</t>
  </si>
  <si>
    <t>ADQUISICIONES DIFERENTES DE ACTIVOS</t>
  </si>
  <si>
    <t>A-03-03-01-021</t>
  </si>
  <si>
    <t>021</t>
  </si>
  <si>
    <t>16</t>
  </si>
  <si>
    <t>SSF</t>
  </si>
  <si>
    <t>FONDO DE COMPENSACION AMBIENTAL DISTRIBUCION COMITE FONDO-MINISTERIO DEL MEDIO AMBIENTE ARTICULO 24 LEY 344 DE 1996.</t>
  </si>
  <si>
    <t>A-03-03-01-034</t>
  </si>
  <si>
    <t>034</t>
  </si>
  <si>
    <t>FORTALECIMIENTO A LA CONSULTA PREVIA. CONVENIO 169 OIT, LEY 21 DE 1991, LEY 70 DE 1993</t>
  </si>
  <si>
    <t>A-03-03-04-016</t>
  </si>
  <si>
    <t>04</t>
  </si>
  <si>
    <t>016</t>
  </si>
  <si>
    <t>A INSTITUTOS DE INVESTIGACIÓN LEY 99 DE 1993</t>
  </si>
  <si>
    <t>A-03-04-02-001</t>
  </si>
  <si>
    <t>001</t>
  </si>
  <si>
    <t>MESADAS PENSIONALES (DE PENSIONES)</t>
  </si>
  <si>
    <t>A-03-04-02-002</t>
  </si>
  <si>
    <t>002</t>
  </si>
  <si>
    <t>CUOTAS PARTES PENSIONALES (DE PENSIONES)</t>
  </si>
  <si>
    <t>A-03-04-02-004</t>
  </si>
  <si>
    <t>004</t>
  </si>
  <si>
    <t>BONOS PENSIONALES (DE PENSIONES)</t>
  </si>
  <si>
    <t>A-03-04-02-012</t>
  </si>
  <si>
    <t>012</t>
  </si>
  <si>
    <t>INCAPACIDADES Y LICENCIAS DE MATERNIDAD Y PATERNIDAD (NO DE PENSIONES)</t>
  </si>
  <si>
    <t>A-03-10-01-001</t>
  </si>
  <si>
    <t>SENTENCIAS</t>
  </si>
  <si>
    <t>A-03-10-01-002</t>
  </si>
  <si>
    <t>CONCILIACIONES</t>
  </si>
  <si>
    <t>A-08-01</t>
  </si>
  <si>
    <t>08</t>
  </si>
  <si>
    <t>IMPUESTOS</t>
  </si>
  <si>
    <t>A-08-04-01</t>
  </si>
  <si>
    <t>11</t>
  </si>
  <si>
    <t>CUOTA DE FISCALIZACIÓN Y AUDITAJE</t>
  </si>
  <si>
    <t>C-3201-0900-3</t>
  </si>
  <si>
    <t>C</t>
  </si>
  <si>
    <t>3201</t>
  </si>
  <si>
    <t>0900</t>
  </si>
  <si>
    <t>3</t>
  </si>
  <si>
    <t>FORTALECIMIENTO DE LA OFERTA INSTITUCIONAL PARA LA SOSTENIBILIDAD AMBIENTAL DEL TERRITORIO EN EL MARCO DE LOS NEGOCIOS VERDES Y SOSTENIBLES. NIVEL  NACIONAL</t>
  </si>
  <si>
    <t>15</t>
  </si>
  <si>
    <t>C-3201-0900-4</t>
  </si>
  <si>
    <t>4</t>
  </si>
  <si>
    <t>FORTALECIMIENTO DE LA GESTIÓN AMBIENTAL SECTORIAL Y URBANA A NIVEL NACIONAL  NACIONAL</t>
  </si>
  <si>
    <t>C-3201-0900-5</t>
  </si>
  <si>
    <t>5</t>
  </si>
  <si>
    <t>IMPLEMENTACIÓN DE LAS ESTRATEGIAS, INSTRUMENTOS Y RECOMENDACIONES DE LA OCDE EN MATERIA DE GESTIÓN AMBIENTAL A NIVEL   NACIONAL</t>
  </si>
  <si>
    <t>C-3201-0900-6</t>
  </si>
  <si>
    <t>6</t>
  </si>
  <si>
    <t>APOYO A LAS CORPORACIONES AUTÓNOMAS REGIONALES Y DE DESARROLLO SOSTENIBLE, BENEFICIARIAS DEL FONDO DE COMPENSACIÓN AMBIENTAL – FCA,  NACIONAL-[DISTRIBUCION PREVIO CONCEPTO DNP]</t>
  </si>
  <si>
    <t>C-3202-0900-6</t>
  </si>
  <si>
    <t>3202</t>
  </si>
  <si>
    <t>CONSERVACIÓN DE LA BIODIVERSIDAD Y LOS SERVICIOS ECOSISTÉMICOS A NIVEL  NACIONAL</t>
  </si>
  <si>
    <t>C-3203-0900-2</t>
  </si>
  <si>
    <t>3203</t>
  </si>
  <si>
    <t>2</t>
  </si>
  <si>
    <t>FORTALECIMIENTO INSTITUCIONAL PARA LA IMPLEMENTACIÓN DE LA POLÍTICA NACIONAL PARA LA GESTIÓN INTEGRAL DEL RECURSO HÍDRICO  NACIONAL</t>
  </si>
  <si>
    <t>C-3204-0900-6</t>
  </si>
  <si>
    <t>3204</t>
  </si>
  <si>
    <t>INVESTIGACIÓN GENERACIÓN  Y DIFUSIÓN DE CONOCIMIENTO CIENTÍFICO SOBRE LA REALIDAD AMBIENTAL, SOCIO PRODUCTIVA Y CULTURAL DEL CHOCÓ BIOGEOGRÁFICO  ANTIOQUIA, CAUCA, CHOCÓ, NARIÑO, VALLE DEL CAUCA, RISARALDA, CÓRDOBA</t>
  </si>
  <si>
    <t>C-3204-0900-7</t>
  </si>
  <si>
    <t>7</t>
  </si>
  <si>
    <t>INVESTIGACIÓN CONSERVACIÓN Y APROVECHAMIENTO SOSTENIBLE DE LA DIVERSIDAD BIOLÓGICA, SOCIOECONOMICA Y CULTURAL DE LA AMAZONIA COLOMBIANA  AMAZONAS, CAQUETÁ, PUTUMAYO, GUAVIARE, VAUPÉS, GUAINÍA</t>
  </si>
  <si>
    <t>C-3204-0900-8</t>
  </si>
  <si>
    <t>8</t>
  </si>
  <si>
    <t>INVESTIGACIÓN CIENTÍFICA HACIA LA GENERACIÓN DE INFORMACIÓN Y CONOCIMIENTO DE  LAS  ZONAS MARINAS Y COSTERAS DE INTERES DE LA NACIÓN  NACIONAL</t>
  </si>
  <si>
    <t>C-3204-0900-9</t>
  </si>
  <si>
    <t>9</t>
  </si>
  <si>
    <t>INVESTIGACIÓN CIENTÍFICA Y PRODUCCIÓN DE CONOCIMIENTO E INFORMACIÓN PARA LA GESTIÓN INTEGRAL DE LA BIODIVERSIDAD Y LOS SERVICIOS ECOSISTÉMICOS DE INTERÉS  NACIONAL</t>
  </si>
  <si>
    <t>C-3204-0900-10</t>
  </si>
  <si>
    <t>CONSOLIDACIÓN SISTEMA DE INFORMACIÓN AMBIENTAL SIAC COMO EJE CENTRAL DE INFORMACIÓN AMBIENTAL OFICIAL Y SOPORTE PARA LA TOMA DE DECISIONES A NIVEL REGIONAL Y NACIONAL Y CONOCIMIENTO EN MATERIA AMBIENTAL A NIVEL NACIONAL Y REGIONAL  BOGOTÁ</t>
  </si>
  <si>
    <t>C-3204-0900-11</t>
  </si>
  <si>
    <t>FORTALECIMIENTO DEL SISTEMA DE OPERACIONES ESTADÍSTICAS AMBIENTALES DEL INSTITUTO DE INVESTIGACIONES MARINAS Y COSTERAS - INVEMAR-  NACIONAL</t>
  </si>
  <si>
    <t>C-3205-0900-2</t>
  </si>
  <si>
    <t>3205</t>
  </si>
  <si>
    <t>GENERACIÓN CAPACIDADES PARA EL ADECUADO DESEMPEÑO AMBIENTAL DEL SINA EN EL TERRITORIO  NACIONAL</t>
  </si>
  <si>
    <t>C-3206-0900-3</t>
  </si>
  <si>
    <t>3206</t>
  </si>
  <si>
    <t>FORTALECIMIENTO DE LA GESTIÓN DE CAMBIO CLIMÁTICO EN LA PLANEACIÓN SECTORIAL Y TERRITORIAL  NACIONAL</t>
  </si>
  <si>
    <t>C-3207-0900-2</t>
  </si>
  <si>
    <t>3207</t>
  </si>
  <si>
    <t>FORTALECIMIENTO FORTALECER LA GESTIÓN AMBIENTAL DEL ESTADO COLOMBIANO SOBRE LAS ZONAS MARINAS Y COSTERAS Y RECURSOS ACUÁTICOS  NACIONAL</t>
  </si>
  <si>
    <t>C-3208-0900-2</t>
  </si>
  <si>
    <t>3208</t>
  </si>
  <si>
    <t>IMPLEMENTACIÓN DE ESTRATEGIAS DE LA POLÍTICA NACIONAL DE EDUCACIÓN AMBIENTAL Y PARTICIPACIÓN HACIA LA GOBERNANZA AMBIENTAL EN COLOMBIA.  NACIONAL</t>
  </si>
  <si>
    <t>C-3299-0900-9</t>
  </si>
  <si>
    <t>3299</t>
  </si>
  <si>
    <t>IMPLEMENTACIÓN DE LA ESTRATEGIA DE DIVULGACIÓN Y COMUNICACIÓN DE LA INFORMACIÓN AMBIENTAL A NIVEL  NACIONAL</t>
  </si>
  <si>
    <t>C-3299-0900-10</t>
  </si>
  <si>
    <t>FORTALECIMIENTO DE LA INFRAESTRUCTURA FÍSICA, TECNOLÓGICA Y DE LA GESTIÓN ADMINISTRATIVA DEL INVEMAR  NACIONAL</t>
  </si>
  <si>
    <t>C-3299-0900-11</t>
  </si>
  <si>
    <t>FORTALECIMIENTO DE LA CAPACIDAD DEL ENTORNO FISCO Y LOGÍSTICO REQUERIDO PARA EL LEVANTAMIENTO Y GESTIÓN DE LA INFORMACIÓN AMBIENTAL DE LA AMAZONIA COLOMBIANA.  AMAZONAS, CAQUETÁ, VAUPÉS, GUAVIARE, GUAINÍA</t>
  </si>
  <si>
    <t>C-3299-0900-12</t>
  </si>
  <si>
    <t>12</t>
  </si>
  <si>
    <t>ADECUACIÓN , OPTIMIZACIÓN Y MANTENIMIENTO DE LA INFRAESTRUCTURA FÍSICA Y TECNOLÓGICA EN LAS ESTACIONES DE INVESTIGACIÓN Y LAS SEDES DEL INSTITUTO ALEXANDER VON HUMBOLDT  NACIONAL</t>
  </si>
  <si>
    <t>C-3299-0900-13</t>
  </si>
  <si>
    <t>13</t>
  </si>
  <si>
    <t>FORTALECIMIENTO AMPLIACIÓN DE LA CAPACIDAD INSTALADA DE INFRAESTRUCTURA FÍSICA, TECNOLÓGICA Y ADMINISTRATIVA DEL INSTITUTO DE INVESTIGACIONES AMBIENTALES DEL PACÍFICO  ANTIOQUIA, CAUCA, CHOCÓ, NARIÑO, RISARALDA, VALLE DEL CAUCA, CÓRDOBA</t>
  </si>
  <si>
    <t>C-3299-0900-14</t>
  </si>
  <si>
    <t>14</t>
  </si>
  <si>
    <t>FORTALECIMIENTO DE LA GESTIÓN INSTITUCIONAL  DE LA SECRETARÍA GENERAL DEL MINISTERIO DE AMBIENTE Y DESARROLLO SOSTENIBLE.  BOGOTÁ</t>
  </si>
  <si>
    <t>C-3299-0900-15</t>
  </si>
  <si>
    <t>FORTALECIMIENTO DE LA ESTRATEGIA DE TI Y TRANSFORMACIÓN DIGITAL EN EL MINISTERIO DE AMBIENTE Y DESARROLLO SOSTENIBLE  NACIONAL</t>
  </si>
  <si>
    <t>C-3299-0900-16</t>
  </si>
  <si>
    <t>FORTALECIMIENTO DE LOS PROCESOS DE PLANEACION, EVALUACION Y SEGUIMIENTO A LA GESTION ADELANTADA POR EL SECTOR AMBIENTAL  NACIONAL</t>
  </si>
  <si>
    <t>C-3299-0900-17</t>
  </si>
  <si>
    <t>17</t>
  </si>
  <si>
    <t>FORTALECIMIENTO EN EL CONTROL Y SEGUIMIENTO A LOS COMPROMISOS ADQUIRIDOS EN ESCENARIOS INTERNACIONALES DE LA GESTIÓN AMBIENTAL.  NACIONAL</t>
  </si>
  <si>
    <t>32-01-02</t>
  </si>
  <si>
    <t>PARQUES NACIONALES NATURALES DE COLOMBIA</t>
  </si>
  <si>
    <t>A-03-03-01-999</t>
  </si>
  <si>
    <t>999</t>
  </si>
  <si>
    <t>OTRAS TRANSFERENCIAS - DISTRIBUCIÓN PREVIO CONCEPTO DGPPN</t>
  </si>
  <si>
    <t>C-3202-0900-4</t>
  </si>
  <si>
    <t>ADMINISTRACIÓN DE LAS ÁREAS DEL SISTEMA DE PARQUES NACIONALES  NATURALES Y COORDINACIÓN DEL SISTEMA NACIONAL DE ÁREAS PROTEGIDAS.  NACIONAL</t>
  </si>
  <si>
    <t>C-3299-0900-2</t>
  </si>
  <si>
    <t>FORTALECIMIENTO DE LA CAPACIDAD INSTITUCIONAL DE PARQUES NACIONALES NATURALES A NIVEL   NACIONAL</t>
  </si>
  <si>
    <t>32-01-04</t>
  </si>
  <si>
    <t>AUTORIDAD NACIONAL DE LICENCIAS AMBIENTALES ANLA</t>
  </si>
  <si>
    <t>A-01-01-04</t>
  </si>
  <si>
    <t>OTROS GASTOS DE PERSONAL - DISTRIBUCIÓN PREVIO CONCEPTO DGPPN</t>
  </si>
  <si>
    <t>A-03-03-04-007</t>
  </si>
  <si>
    <t>007</t>
  </si>
  <si>
    <t>PROVISIÓN PARA GASTOS INSTITUCIONALES Y/O SECTORIALES CONTINGENTES- PREVIO CONCEPTO DGPPN</t>
  </si>
  <si>
    <t>C-3299-0900-1</t>
  </si>
  <si>
    <t>1</t>
  </si>
  <si>
    <t>FORTALECIMIENTO DE LA GESTIÓN INSTITUCIONAL DE LA AUTORIDAD NACIONAL DE LICENCIAS AMBIENTALES.   NACIONAL</t>
  </si>
  <si>
    <t>32-02-00</t>
  </si>
  <si>
    <t>INSTITUTO DE HIDROLOGIA, METEOROLOGIA Y ESTUDIOS AMBIENTALES- IDEAM</t>
  </si>
  <si>
    <t>Propios</t>
  </si>
  <si>
    <t>21</t>
  </si>
  <si>
    <t>C-3204-0900-3</t>
  </si>
  <si>
    <t>FORTALECIMIENTO DE LA GESTIÓN DEL CONOCIMIENTO HIDROLÓGICO, METEOROLÓGICO Y AMBIENTAL  NACIONAL</t>
  </si>
  <si>
    <t>20</t>
  </si>
  <si>
    <t>FORTALECIMIENTO DE LA GESTIÓN Y DIRECCIÓN DEL INSTITUTO DE HIDROLOGÍA, METEOROLOGÍA Y ESTUDIOS AMBIENTALES  NACIONAL</t>
  </si>
  <si>
    <t>32-04-01</t>
  </si>
  <si>
    <t>FONAM - GESTION GENERAL</t>
  </si>
  <si>
    <t>A-03-03-01-010</t>
  </si>
  <si>
    <t>010</t>
  </si>
  <si>
    <t>TRANSFERIR A LA AUTORIDAD NACIONAL DE LICENCIAS AMBIENTALES ANLA. ARTICULO 96 LEY 633 DE 2000</t>
  </si>
  <si>
    <t>C-3201-0900-1</t>
  </si>
  <si>
    <t>FORTALECIMIENTO DE LOS PROCESOS DE LA EVALUACIÓN Y EL SEGUIMIENTO DE LAS LICENCIAS, PERMISOS Y TRÁMITES AMBIENTALES  NACIONAL</t>
  </si>
  <si>
    <t>C-3201-0900-2</t>
  </si>
  <si>
    <t>APOYO A LAS ENTIDADES DEL SECTOR DE AMBIENTE Y DESARROLLO SOSTENIBLE, BENEFICIARIAS DEL FONDO NACIONAL AMBIENTAL NACIONAL - FONAM  NACIONAL-[DISTRIBUCION PREVIO CONCEPTO DNP]</t>
  </si>
  <si>
    <t>C-3202-0900-7</t>
  </si>
  <si>
    <t>CONSERVACIÓN DE CUENCAS HIDROGRAFICAS ABASTECEDORAS DE ACUEDUCTOS MUNICIPALES A NIVEL  NACIONAL</t>
  </si>
  <si>
    <t>C-3202-0900-8</t>
  </si>
  <si>
    <t>ADMINISTRACIÓN DE LOS RECURSOS PROVENIENTES DE LA TASA POR USO DE AGUA PARA LA PROTECCIÓN Y RECUPERACIÓN DEL RECURSO HÍDRICO EN  ÁREAS DEL SISTEMA DE PARQUES NACIONALES NATURALES DE COLOMBIA  NACIONAL</t>
  </si>
  <si>
    <t>C-3299-0900-3</t>
  </si>
  <si>
    <t>FORTALECIMIENTO DE LA GESTIÓN TECNOLÓGICA QUE APOYA LOS PROCESOS DE LICENCIAMIENTO, PERMISOS Y TRÁMITES AMBIENTALES.  NACIONAL</t>
  </si>
  <si>
    <t>C-3299-0900-5</t>
  </si>
  <si>
    <t>FORTALECIMIENTO DE LA GESTION INSTITUCIONAL DE LA AUTORIDAD NACIONAL DE LICENCIAS AMBIENTALES. NACIONAL</t>
  </si>
  <si>
    <t>32-08-00</t>
  </si>
  <si>
    <t>CORPORACION AUTONOMA REGIONAL DE LOS VALLES DEL SINU Y SAN JORGE (CVS)</t>
  </si>
  <si>
    <t>32-09-00</t>
  </si>
  <si>
    <t>CORPORACION AUTONOMA REGIONAL DEL QUINDIO (CRQ)</t>
  </si>
  <si>
    <t>32-10-00</t>
  </si>
  <si>
    <t>CORPORACION PARA EL DESARROLLO SOSTENIBLE DEL URABA - CORPOURABA</t>
  </si>
  <si>
    <t>C-3202-0900-10</t>
  </si>
  <si>
    <t>CONSERVACIÓN Y RESTAURACIÓN DEL BOSQUE BAJO EL ESQUEMA PSA - ETNIAS EN JURISDICCIÓN DE CORPOURABA, DEPARTAMENTO DE  ANTIOQUIA</t>
  </si>
  <si>
    <t>C-3203-0900-6</t>
  </si>
  <si>
    <t>FORMULACIÓN DEL PLAN DE MANEJO DE LA MICROCUENCA DEL RIO MULATICOS EN LA JURISDICCION DE CORPOURABA, DEPARTAMENTO DE  ANTIOQUIA</t>
  </si>
  <si>
    <t>C-3203-0900-7</t>
  </si>
  <si>
    <t>APLICACIÓN DE LA GUÍA TÉCNICA DE CRITERIOS PARA EL ACOTAMIENTO DE LAS RONDAS HÍDRICAS DE LA JURISDICCIÓN DE CORPOURABA, DEPARTAMENTO DE  ANTIOQUIA</t>
  </si>
  <si>
    <t>CONSERVACIÓN Y MANEJO DE LOS RECURSOS MARINO COSTEROS EN LA UNIDAD AMBIENTAL COSTERA DEL DARIÉN. DEPARTAMENTO DE  ANTIOQUIA</t>
  </si>
  <si>
    <t>32-11-00</t>
  </si>
  <si>
    <t>CORPORACION AUTONOMA REGIONAL DE CALDAS (CORPOCALDAS)</t>
  </si>
  <si>
    <t>32-12-00</t>
  </si>
  <si>
    <t>CORPORACION AUTONOMA REGIONAL PARA EL DESARROLLO SOSTENIBLE DEL CHOCO - CODECHOCO</t>
  </si>
  <si>
    <t>RECUPERACIÓN DE ÁREAS BOSCOSAS DEGRADADAS POR ACTIVIDAD MINERA EN EL MUNICIPIO DE CANTÓN DEL SAN PABLO EN EL DEPARTAMENTO DEL  CHOCÓ</t>
  </si>
  <si>
    <t>C-3203-0900-1</t>
  </si>
  <si>
    <t>FORMULACIÓN DE PLANES DE MANEJO AMBIENTAL DE SEIS MICROCUENCAS DE LA JURISDICCIÓN DE CODECHOCÓ, DEPARTAMENTO DEL  CHOCÓ</t>
  </si>
  <si>
    <t>32-13-00</t>
  </si>
  <si>
    <t xml:space="preserve">CORPORACION AUTONOMA REGIONAL PARA LA DEFENSA DE LA MESETA DE BUCARAMANGA CDMB </t>
  </si>
  <si>
    <t>32-14-00</t>
  </si>
  <si>
    <t>CORPORACION AUTONOMA REGIONAL DEL TOLIMA (CORTOLIMA)</t>
  </si>
  <si>
    <t>32-15-00</t>
  </si>
  <si>
    <t>CORPORACION AUTONOMA REGIONAL DE RISARALDA (CARDER)</t>
  </si>
  <si>
    <t>32-16-00</t>
  </si>
  <si>
    <t>CORPORACION AUTONOMA REGIONAL DE NARINO (CORPONARINO)</t>
  </si>
  <si>
    <t>REHABILITACIÓN  ECOLÓGICA EN ÁREAS DE INTERÉS AMBIENTAL EN LOS MUNICIPIOS DE TAMINANGO, LEIVA, EL TAMBO, COLON, FUNES Y LA CRUZ DEL DEPARTAMENTO DE   NARIÑO</t>
  </si>
  <si>
    <t>C-3203-0900-5</t>
  </si>
  <si>
    <t>DESARROLLO DE LA FASE DE PROSPECTIVA , ZONIFICACIÓN AMBIENTAL Y FORMULACION EN EL MARCO DEL PLAN DE ORDENACIÓN Y MANEJO DE LA CUENCA DEL RIO MIRA, DEPARTAMENTO DE  NARIÑO</t>
  </si>
  <si>
    <t>DESARROLLO DE LA FASE DE  PROSPECTIVA , ZONIFICACION AMBIENTAL Y FORMULACIÓN EN EL MARCO DE LA ACTUALIZACIÓN DEL PLAN DE ORDENACIÓN Y MANEJO DE LA CUENCA DEL RÍO GUIZA ALTO MIRA DEPARTAMENTO DE   NARIÑO</t>
  </si>
  <si>
    <t>32-17-00</t>
  </si>
  <si>
    <t>CORPORACION AUTONOMA REGIONAL DE LA FRONTERA NORORIENTAL (CORPONOR)</t>
  </si>
  <si>
    <t>32-18-00</t>
  </si>
  <si>
    <t>CORPORACION AUTONOMA REGIONAL DE LA GUAJIRA (CORPOGUAJIRA)</t>
  </si>
  <si>
    <t>IMPLEMENTACIÓN DE ACCIONES PARA EL FORTALECIMIENTO DE LA COMPETITIVIDAD DE LOS NEGOCIOS VERDES EN EL DEPARTAMENTO DE   LA GUAJIRA</t>
  </si>
  <si>
    <t>C-3204-0900-1</t>
  </si>
  <si>
    <t>IMPLEMENTACIÓN DE MECANISMOS  PARA LA GENERACIÓN DEL CONOCIMIENTO EN  GESTIÓN DE RIESGO Y  LA VARIABILIDAD CLIMÁTICA EN EL DEPARTAMENTO DE   LA GUAJIRA</t>
  </si>
  <si>
    <t>32-19-00</t>
  </si>
  <si>
    <t>CORPORACION AUTONOMA REGIONAL DEL CESAR (CORPOCESAR)</t>
  </si>
  <si>
    <t>32-21-00</t>
  </si>
  <si>
    <t>CORPORACION AUTONOMA REGIONAL DEL CAUCA (CRC)</t>
  </si>
  <si>
    <t>32-22-00</t>
  </si>
  <si>
    <t>CORPORACION AUTONOMA REGIONAL DEL MAGDALENA (CORPAMAG)</t>
  </si>
  <si>
    <t>32-23-00</t>
  </si>
  <si>
    <t>CORPORACION PARA EL DESARROLLO SOSTENIBLE DEL SUR DE LA AMAZONIA - CORPOAMAZONIA</t>
  </si>
  <si>
    <t>FORTALECIMIENTO DE LOS CRITERIOS Y POSICIONAMIENTO DE LAS  EMPRESAS DEL PROGRAMA DE NEGOCIOS VERDES EN LOS DEPARTAMENTOS DE   AMAZONAS, CAQUETÁ, PUTUMAYO</t>
  </si>
  <si>
    <t>DESARROLLO DE ESTRATEGIAS PARA LA CONSERVACIÓN Y PRESERVACIÓN DE ECOSISTEMAS EN EL MARCO DEL PLAN DE BIODIVERSIDAD REGIONAL, EN JURISDICCIÓN DE CORPOAMAZONIA  AMAZONAS, CAQUETÁ, PUTUMAYO</t>
  </si>
  <si>
    <t>32-24-00</t>
  </si>
  <si>
    <t>CORPORACION  PARA EL DESARROLLO SOSTENIBLE DEL NORTE Y ORIENTE DE LA AMAZONIA - CDA</t>
  </si>
  <si>
    <t>IMPLEMENTACIÓN DEL PLAN REGIONAL AMAZONICO DE NEGOCIOS VERDES EN LA JURISDICCION DE LA CDA, PARA EL FORTALECIMIENTO DE INICITIVAS DE NEGOCIO VERDE   GUAVIARE, GUAINÍA, VAUPÉS, SAN JOSÉ DEL GUAVIARE, INÍRIDA, MITÚ</t>
  </si>
  <si>
    <t>C-3202-0900-9</t>
  </si>
  <si>
    <t>RECUPERACIÓN DE SUELOS DEGRADADOS POR CULTIVOS ILÍCITOS Y GANADERÍA EXTENSIVA ETAPA IV,  DEPARTAMENTO DEL GUAVIARE, MUNICIPIOS DE    SAN JOSÉ DEL GUAVIARE, EL RETORNO, CALAMAR</t>
  </si>
  <si>
    <t>RESTAURACIÓN AMBIENTAL EN ZONAS DE RECARGA HÍDRICA DE CUENCAS Y MICROCUENCAS PRIORIZADAS EN EL  DEPARTAMENTO DEL GUAVIARE, MUNICIPIOS DE   SAN JOSÉ DEL GUAVIARE, EL RETORNO, CALAMAR</t>
  </si>
  <si>
    <t>DESARROLLO DE ACCIONES DE PREVENCIÓN, CONTROL, Y VIGILANCIA DE LOS RECURSOS NATURALES EN LOS DEPARTAMENTOS DE GUAINÍA, GUAVIARE Y VAUPÉS COMO UNA HERRAMIENTA PARA CONTRIBUIR AL LOGRO DEL DESARROLLO SOSTENIBLE.     GUAINÍA, VAUPÉS, GUAVIARE</t>
  </si>
  <si>
    <t>32-26-00</t>
  </si>
  <si>
    <t>CORPORACION PARA EL DESARROLLO SOSTENIBLE DEL ARCHIPIELAGO DE SAN ANDRES, PROVIDENCIA Y SANTA CATALINA - CORALINA</t>
  </si>
  <si>
    <t>C-3202-0900-3</t>
  </si>
  <si>
    <t>CONSERVACIÓN DE LOS RECURSOS NATURALES Y SUS SERVICIOS ECOSISTÉMICOS EN EL ARCHIPIÉLAGO DE SAN ANDRÉS, PROVIDENCIA Y SANTA CATALINA SAN ANDRÉS</t>
  </si>
  <si>
    <t>32-27-00</t>
  </si>
  <si>
    <t>CORPORACION PARA EL DESARROLLO SOSTENIBLE DEL AREA DE MANEJO ESPECIAL LA MACARENA - CORMACARENA</t>
  </si>
  <si>
    <t>32-28-00</t>
  </si>
  <si>
    <t>CORPORACION  PARA EL DESARROLLO SOSTENIBLE DE LA MOJANA Y EL SAN JORGE - CORPOMOJANA</t>
  </si>
  <si>
    <t>C-3202-0900-12</t>
  </si>
  <si>
    <t>ASISTENCIA  PARA EL MANEJO INTEGRAL DE ESPECIES SILVESTRES,  EN LA JURISDICCIÓN DE CORPOMOJANA,  SUCRE</t>
  </si>
  <si>
    <t>C-3202-0900-13</t>
  </si>
  <si>
    <t>MANTENIMIENTO A PLANTACIONES FORESTALES PROTECTORAS EN ÁREAS CON PROCESOS DE RESTAURACIÓN, EN MICROCUENCAS DE LA JURISDICCIÓN DE CORPOMOJANA  SUCRE</t>
  </si>
  <si>
    <t>C-3202-0900-14</t>
  </si>
  <si>
    <t>RESTAURACIÓN DE COBERTURAS BOSCOSAS EN ZONAS DE PROTECCIÓN DEL MUNICIPIO DE SAN BENITO ABAD, DEPARTAMENTO DE  SUCRE</t>
  </si>
  <si>
    <t>32-29-00</t>
  </si>
  <si>
    <t>CORPORACION AUTONOMA REGIONAL DE LA ORINOQUIA (CORPORINOQUIA)</t>
  </si>
  <si>
    <t>32-30-00</t>
  </si>
  <si>
    <t>CORPORACION AUTONOMA REGIONAL DE SUCRE (CARSUCRE)</t>
  </si>
  <si>
    <t>RESTAURACIÓN DE ECOSISTEMAS BOSCOSOS DETERIORADOS EN LAS SUBREGIONES SABANAS Y GOLFO DEL MORROSQUILLO, DEPARTAMENTO DE SUCRE.  SUCRE</t>
  </si>
  <si>
    <t>RESTAURACIÓN DE BOSQUES EN LAS ZONAS DE RECARGA DE ACUÍFEROS EN LA JURISDICCIÓN DE CARSUCRE  SUCRE</t>
  </si>
  <si>
    <t>IMPLEMENTACIÓN DE MEDIDAS DE ADAPTACIÓN FRENTE A LA VULNERABILIDAD HIDRICA EN COMUNIDADES INDIGENAS DE LA JURISDICCION DE CARSUCRE  SUCRE</t>
  </si>
  <si>
    <t>32-31-00</t>
  </si>
  <si>
    <t>CORPORACION AUTONOMA REGIONAL DEL ALTO MAGDALENA (CAM)</t>
  </si>
  <si>
    <t>32-32-00</t>
  </si>
  <si>
    <t>CORPORACION AUTONOMA REGIONAL DEL CENTRO DE ANTIOQUIA (CORANTIOQUIA)</t>
  </si>
  <si>
    <t>32-33-00</t>
  </si>
  <si>
    <t>CORPORACION AUTONOMA REGIONAL DEL ATLANTICO - CRA</t>
  </si>
  <si>
    <t>32-34-00</t>
  </si>
  <si>
    <t>CORPORACION AUTONOMA REGIONAL DE SANTANDER (CAS)</t>
  </si>
  <si>
    <t>32-35-00</t>
  </si>
  <si>
    <t>CORPORACION AUTONOMA REGIONAL DE BOYACA (CORPOBOYACA)</t>
  </si>
  <si>
    <t>32-36-00</t>
  </si>
  <si>
    <t>CORPORACION AUTONOMA REGIONAL DE CHIVOR (CORPOCHIVOR)</t>
  </si>
  <si>
    <t>IMPLEMENTACIÓN DE ACCIONES DE USO SOSTENIBLE DEL ACUIFERO SÚNUBA (SUTATENZA, TENZA, SOMONDOCO, LA CAPILLA Y GUATEQUE)  BOYACÁ</t>
  </si>
  <si>
    <t>32-37-00</t>
  </si>
  <si>
    <t>CORPORACION AUTONOMA REGIONAL DEL GUAVIO (CORPOGUAVIO)</t>
  </si>
  <si>
    <t>32-38-00</t>
  </si>
  <si>
    <t>CORPORACION AUTONOMA REGIONAL DEL CANAL DEL DIQUE (CARDIQUE)</t>
  </si>
  <si>
    <t>32-39-00</t>
  </si>
  <si>
    <t>CORPORACION AUTONOMA REGIONAL DEL SUR DE BOLIVAR (CSB)</t>
  </si>
  <si>
    <t>GENERACIÓN DE ACCIONES QUE PROMUEVAN LAS OPORTUNIDADES DE FORTALECIMIENTO Y PROMOCIÓN DE LOS NEGOCIOS VERDES EN LA JURISDICCIÓN DE LA CSB, BOLÍVAR.  BOLÍVAR</t>
  </si>
  <si>
    <t>FORMULACIÓN DEL PLAN DE ORDENACIÓN Y MANEJO DE LA CUENCA HIDROGRÁFICA DIRECTOS RÍO MAGDALENA – BRAZO MORALES – RÍO BOQUE – NSS CÓDIGO 2320-01, CON INCORPORACIÓN DEL COMPONENTE DE GESTIÓN DEL RIESGO,ETAPA I; EN JURISDICCIÓN DE LA CSB, DPTO DE BOLÍVAR</t>
  </si>
  <si>
    <t>Enero-Agosto</t>
  </si>
  <si>
    <t>OFICINA ASESORA DE PLANEACIÓN</t>
  </si>
  <si>
    <t>EJECUCIÓN PRESUPUESTO SECTOR AMBIENTE Y DESARROLLO SOSTENIBLE - VIGENCIA 2020</t>
  </si>
  <si>
    <t>Cifras en millones de pesos</t>
  </si>
  <si>
    <t>FUNCIONAMIENTO + INVERSIÓN</t>
  </si>
  <si>
    <t>Entidad</t>
  </si>
  <si>
    <t>Apropiación</t>
  </si>
  <si>
    <t>COMPROMISOS</t>
  </si>
  <si>
    <t>POR COMPROMETER</t>
  </si>
  <si>
    <t>OBLIGACIONES</t>
  </si>
  <si>
    <t>Vigente</t>
  </si>
  <si>
    <t>Bloqueada</t>
  </si>
  <si>
    <t>Disponible</t>
  </si>
  <si>
    <t>Avance</t>
  </si>
  <si>
    <t>%</t>
  </si>
  <si>
    <t>Valor</t>
  </si>
  <si>
    <t>MADS</t>
  </si>
  <si>
    <t>PARQUES N.N.</t>
  </si>
  <si>
    <t>ANLA</t>
  </si>
  <si>
    <t>IDEAM</t>
  </si>
  <si>
    <t>FONAM</t>
  </si>
  <si>
    <t>CARS</t>
  </si>
  <si>
    <t>Total</t>
  </si>
  <si>
    <t>FUNCIONAMIENTO</t>
  </si>
  <si>
    <t>INVERSIÓN</t>
  </si>
  <si>
    <t>Fuente: Sistema  Integrado de Información Financiera SIIF. Ministerio de Hacienda</t>
  </si>
  <si>
    <r>
      <t>EJECUCIÓN PRESUPUESTO DE</t>
    </r>
    <r>
      <rPr>
        <b/>
        <sz val="10"/>
        <color rgb="FF0000CC"/>
        <rFont val="Arial"/>
        <family val="2"/>
      </rPr>
      <t xml:space="preserve"> </t>
    </r>
    <r>
      <rPr>
        <b/>
        <sz val="11"/>
        <color rgb="FF0000CC"/>
        <rFont val="Arial"/>
        <family val="2"/>
      </rPr>
      <t>FUNCIONAMIENTO</t>
    </r>
    <r>
      <rPr>
        <b/>
        <sz val="10"/>
        <rFont val="Arial"/>
        <family val="2"/>
      </rPr>
      <t xml:space="preserve"> SECTOR AMBIENTE Y DESARROLLO SOSTENIBLE - VIGENCIA 2020</t>
    </r>
  </si>
  <si>
    <t>F.C.A.</t>
  </si>
  <si>
    <t>INSTITUTOS INVEST.</t>
  </si>
  <si>
    <t>CARs - PGN</t>
  </si>
  <si>
    <t>CARs - FCA</t>
  </si>
  <si>
    <r>
      <t xml:space="preserve">EJECUCIÓN PRESUPUESTO DE </t>
    </r>
    <r>
      <rPr>
        <b/>
        <sz val="10"/>
        <color rgb="FF0000CC"/>
        <rFont val="Arial"/>
        <family val="2"/>
      </rPr>
      <t>INVERSIÓN</t>
    </r>
    <r>
      <rPr>
        <b/>
        <sz val="10"/>
        <rFont val="Arial"/>
        <family val="2"/>
      </rPr>
      <t xml:space="preserve"> SECTOR AMBIENTE Y DESARROLLO SOSTENIBLE - VIGENCIA 2020</t>
    </r>
  </si>
  <si>
    <t>Entidades Sector Ambiente</t>
  </si>
  <si>
    <t>FCA</t>
  </si>
  <si>
    <t xml:space="preserve">Total </t>
  </si>
  <si>
    <t>Dependencias Ministerio de Ambiente</t>
  </si>
  <si>
    <t>DAASU</t>
  </si>
  <si>
    <t>DAMCRA</t>
  </si>
  <si>
    <t>DIR.BOSQUES</t>
  </si>
  <si>
    <t>DIR.C.CLIMATICO</t>
  </si>
  <si>
    <t>DIR.ORDENAMTO</t>
  </si>
  <si>
    <t>DIR.REC.HÍDRICO</t>
  </si>
  <si>
    <t>OF.A.INTERNALES</t>
  </si>
  <si>
    <t>OF.COMUNICAC.</t>
  </si>
  <si>
    <t>OF.NEG.VERDES</t>
  </si>
  <si>
    <t>OF.PLANEACION</t>
  </si>
  <si>
    <t>OF.TICS</t>
  </si>
  <si>
    <t>SECRETAR.GRAL</t>
  </si>
  <si>
    <t>SUB. EDUCACION</t>
  </si>
  <si>
    <t>EJECUCIÓN PRESUPUESTO DE INVERSIÓN INSTITUTOS DE INVESTIGACIÓN y FONAM - VIGENCIA 2020</t>
  </si>
  <si>
    <t>INSTITUTOS DE INVESTIGACIÓN</t>
  </si>
  <si>
    <t>Apropiación Vigente</t>
  </si>
  <si>
    <t>Bloqueo</t>
  </si>
  <si>
    <t>Apropiación disponible</t>
  </si>
  <si>
    <t>SINCHI</t>
  </si>
  <si>
    <t>INVEMAR</t>
  </si>
  <si>
    <t>IIAP</t>
  </si>
  <si>
    <t>IAVH</t>
  </si>
  <si>
    <t>U.PARQUES</t>
  </si>
  <si>
    <t>DIR. BOSQUES</t>
  </si>
  <si>
    <r>
      <t xml:space="preserve">EJECUCIÓN PRESUPUESTO DE </t>
    </r>
    <r>
      <rPr>
        <b/>
        <sz val="10"/>
        <color rgb="FF000099"/>
        <rFont val="Arial"/>
        <family val="2"/>
      </rPr>
      <t>FUNCIONAMIENTO</t>
    </r>
    <r>
      <rPr>
        <b/>
        <sz val="10"/>
        <rFont val="Arial"/>
        <family val="2"/>
      </rPr>
      <t xml:space="preserve"> CORPORACIONES AUTÓNOMAS REGIONALES Y DE DESARROLLO SOSTENIBLE - VIGENCIA 2020</t>
    </r>
  </si>
  <si>
    <t>CAM</t>
  </si>
  <si>
    <t>CARDER</t>
  </si>
  <si>
    <t>CARDIQUE</t>
  </si>
  <si>
    <t>CARSUCRE</t>
  </si>
  <si>
    <t>CAS</t>
  </si>
  <si>
    <t>CDA</t>
  </si>
  <si>
    <t xml:space="preserve">CDMB </t>
  </si>
  <si>
    <t>CODECHOCO</t>
  </si>
  <si>
    <t>CORALINA</t>
  </si>
  <si>
    <t>CORANTIOQUIA</t>
  </si>
  <si>
    <t>CORMACARENA</t>
  </si>
  <si>
    <t>CORPAMAG</t>
  </si>
  <si>
    <t>CORPOAMAZONIA</t>
  </si>
  <si>
    <t>CORPOBOYACA</t>
  </si>
  <si>
    <t>CORPOCALDAS</t>
  </si>
  <si>
    <t>CORPOCESAR</t>
  </si>
  <si>
    <t>CORPOCHIVOR</t>
  </si>
  <si>
    <t>CORPOGUAJIRA</t>
  </si>
  <si>
    <t>CORPOGUAVIO</t>
  </si>
  <si>
    <t>CORPOMOJANA</t>
  </si>
  <si>
    <t>CORPONARIÑO</t>
  </si>
  <si>
    <t>CORPONOR</t>
  </si>
  <si>
    <t>CORPORINOQUIA</t>
  </si>
  <si>
    <t>CORPOURABA</t>
  </si>
  <si>
    <t>CORTOLIMA</t>
  </si>
  <si>
    <t>CRA</t>
  </si>
  <si>
    <t>CRC</t>
  </si>
  <si>
    <t>CRQ</t>
  </si>
  <si>
    <t>CSB</t>
  </si>
  <si>
    <t>CVS</t>
  </si>
  <si>
    <r>
      <t xml:space="preserve">EJECUCIÓN PRESUPUESTO DE </t>
    </r>
    <r>
      <rPr>
        <b/>
        <sz val="10"/>
        <color rgb="FF000099"/>
        <rFont val="Arial"/>
        <family val="2"/>
      </rPr>
      <t>INVERSIÓN</t>
    </r>
    <r>
      <rPr>
        <b/>
        <sz val="10"/>
        <rFont val="Arial"/>
        <family val="2"/>
      </rPr>
      <t xml:space="preserve"> CORPORACIONES AUTÓNOMAS REGIONALES Y DE DESARROLLO SOSTENIBLE - VIGENCIA 2020</t>
    </r>
  </si>
  <si>
    <t>CAR</t>
  </si>
  <si>
    <t>CORNARE</t>
  </si>
  <si>
    <t>Fecha de Corte: Agosto 31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</si>
</sst>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1240A]&quot;$&quot;\ #,##0.00;\-&quot;$&quot;\ #,##0.00"/>
    <numFmt numFmtId="165" formatCode="0.0%"/>
  </numFmts>
  <fonts count="14" x14ac:knownFonts="1">
    <font>
      <sz val="11"/>
      <color theme="1"/>
      <name val="Calibri"/>
      <family val="2"/>
      <scheme val="minor"/>
    </font>
    <font>
      <b/>
      <sz val="9"/>
      <color rgb="FF000000"/>
      <name val="Times New Roman"/>
      <family val="1"/>
    </font>
    <font>
      <sz val="11"/>
      <name val="Calibri"/>
      <family val="2"/>
    </font>
    <font>
      <sz val="8"/>
      <color rgb="FF000000"/>
      <name val="Times New Roman"/>
      <family val="1"/>
    </font>
    <font>
      <b/>
      <sz val="9"/>
      <name val="Arial"/>
      <family val="2"/>
    </font>
    <font>
      <sz val="10"/>
      <name val="Arial"/>
      <family val="2"/>
    </font>
    <font>
      <b/>
      <sz val="10"/>
      <name val="Arial"/>
      <family val="2"/>
    </font>
    <font>
      <b/>
      <sz val="11"/>
      <color rgb="FF0000CC"/>
      <name val="Arial"/>
      <family val="2"/>
    </font>
    <font>
      <sz val="9"/>
      <name val="Arial"/>
      <family val="2"/>
    </font>
    <font>
      <sz val="8"/>
      <name val="Arial"/>
      <family val="2"/>
    </font>
    <font>
      <b/>
      <sz val="8"/>
      <name val="Arial"/>
      <family val="2"/>
    </font>
    <font>
      <b/>
      <sz val="10"/>
      <color rgb="FF0000CC"/>
      <name val="Arial"/>
      <family val="2"/>
    </font>
    <font>
      <sz val="10"/>
      <color rgb="FF000000"/>
      <name val="Arial"/>
      <family val="2"/>
    </font>
    <font>
      <b/>
      <sz val="10"/>
      <color rgb="FF000099"/>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9">
    <border>
      <left/>
      <right/>
      <top/>
      <bottom/>
      <diagonal/>
    </border>
    <border>
      <left style="thin">
        <color rgb="FFD3D3D3"/>
      </left>
      <right style="thin">
        <color rgb="FFD3D3D3"/>
      </right>
      <top style="thin">
        <color rgb="FFD3D3D3"/>
      </top>
      <bottom style="thin">
        <color rgb="FFD3D3D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5">
    <xf numFmtId="0" fontId="0" fillId="0" borderId="0" xfId="0"/>
    <xf numFmtId="0" fontId="1" fillId="0" borderId="1" xfId="0" applyNumberFormat="1" applyFont="1" applyFill="1" applyBorder="1" applyAlignment="1">
      <alignment horizontal="center" vertical="center" wrapText="1" readingOrder="1"/>
    </xf>
    <xf numFmtId="0" fontId="1" fillId="0" borderId="0" xfId="0" applyNumberFormat="1" applyFont="1" applyFill="1" applyBorder="1" applyAlignment="1">
      <alignment horizontal="center" vertical="center" wrapText="1" readingOrder="1"/>
    </xf>
    <xf numFmtId="0" fontId="2" fillId="0" borderId="0" xfId="0" applyFont="1" applyFill="1" applyBorder="1"/>
    <xf numFmtId="0" fontId="3" fillId="0" borderId="1" xfId="0" applyNumberFormat="1" applyFont="1" applyFill="1" applyBorder="1" applyAlignment="1">
      <alignment horizontal="center" vertical="center" wrapText="1" readingOrder="1"/>
    </xf>
    <xf numFmtId="0" fontId="3" fillId="0" borderId="1" xfId="0" applyNumberFormat="1" applyFont="1" applyFill="1" applyBorder="1" applyAlignment="1">
      <alignment horizontal="left" vertical="center" wrapText="1" readingOrder="1"/>
    </xf>
    <xf numFmtId="0" fontId="3" fillId="0" borderId="1" xfId="0" applyNumberFormat="1" applyFont="1" applyFill="1" applyBorder="1" applyAlignment="1">
      <alignment vertical="center" wrapText="1" readingOrder="1"/>
    </xf>
    <xf numFmtId="164" fontId="3" fillId="0" borderId="1" xfId="0" applyNumberFormat="1" applyFont="1" applyFill="1" applyBorder="1" applyAlignment="1">
      <alignment horizontal="right" vertical="center" wrapText="1" readingOrder="1"/>
    </xf>
    <xf numFmtId="0" fontId="1" fillId="3" borderId="1" xfId="0" applyNumberFormat="1" applyFont="1" applyFill="1" applyBorder="1" applyAlignment="1">
      <alignment horizontal="center" vertical="center" wrapText="1" readingOrder="1"/>
    </xf>
    <xf numFmtId="41" fontId="2" fillId="0" borderId="0" xfId="0" applyNumberFormat="1" applyFont="1" applyFill="1" applyBorder="1"/>
    <xf numFmtId="0" fontId="4" fillId="0" borderId="0" xfId="0" applyFont="1" applyAlignment="1">
      <alignment horizontal="centerContinuous" vertical="center"/>
    </xf>
    <xf numFmtId="0" fontId="5" fillId="0" borderId="0" xfId="0" applyFont="1" applyAlignment="1">
      <alignment vertical="center"/>
    </xf>
    <xf numFmtId="0" fontId="6" fillId="0" borderId="0" xfId="0" applyFont="1" applyAlignment="1">
      <alignment horizontal="centerContinuous" vertical="center"/>
    </xf>
    <xf numFmtId="0" fontId="5" fillId="0" borderId="0" xfId="0" applyFont="1" applyAlignment="1">
      <alignment horizontal="centerContinuous" vertical="center"/>
    </xf>
    <xf numFmtId="41" fontId="5" fillId="0" borderId="0" xfId="0" applyNumberFormat="1" applyFont="1" applyBorder="1" applyAlignment="1">
      <alignment vertical="center"/>
    </xf>
    <xf numFmtId="0" fontId="8" fillId="0" borderId="0" xfId="0" applyFont="1" applyAlignment="1">
      <alignment horizontal="right" vertical="center"/>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41" fontId="5" fillId="0" borderId="7" xfId="0" applyNumberFormat="1" applyFont="1" applyBorder="1" applyAlignment="1">
      <alignment vertical="center"/>
    </xf>
    <xf numFmtId="38" fontId="5" fillId="0" borderId="7" xfId="0" applyNumberFormat="1" applyFont="1" applyFill="1" applyBorder="1" applyAlignment="1">
      <alignment vertical="center"/>
    </xf>
    <xf numFmtId="165" fontId="5" fillId="0" borderId="7" xfId="1" applyNumberFormat="1" applyFont="1" applyFill="1" applyBorder="1" applyAlignment="1">
      <alignment horizontal="center" vertical="center"/>
    </xf>
    <xf numFmtId="0" fontId="6" fillId="2" borderId="7" xfId="0" applyFont="1" applyFill="1" applyBorder="1" applyAlignment="1">
      <alignment horizontal="center" vertical="center"/>
    </xf>
    <xf numFmtId="38" fontId="6" fillId="2" borderId="7" xfId="0" applyNumberFormat="1" applyFont="1" applyFill="1" applyBorder="1" applyAlignment="1">
      <alignment vertical="center"/>
    </xf>
    <xf numFmtId="165" fontId="6" fillId="2" borderId="7" xfId="1" applyNumberFormat="1" applyFont="1" applyFill="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right" vertical="center"/>
    </xf>
    <xf numFmtId="0" fontId="5" fillId="0" borderId="0" xfId="0" applyFont="1" applyAlignment="1">
      <alignment horizontal="right" vertical="center"/>
    </xf>
    <xf numFmtId="38" fontId="6" fillId="2" borderId="7" xfId="2" applyNumberFormat="1" applyFont="1" applyFill="1" applyBorder="1" applyAlignment="1">
      <alignment vertical="center"/>
    </xf>
    <xf numFmtId="38" fontId="6" fillId="2" borderId="7" xfId="3" applyNumberFormat="1" applyFont="1" applyFill="1" applyBorder="1" applyAlignment="1">
      <alignment vertical="center"/>
    </xf>
    <xf numFmtId="41" fontId="7" fillId="0" borderId="0" xfId="0" applyNumberFormat="1" applyFont="1" applyFill="1" applyBorder="1" applyAlignment="1">
      <alignment vertical="center"/>
    </xf>
    <xf numFmtId="41" fontId="5" fillId="0" borderId="0" xfId="0" applyNumberFormat="1" applyFont="1" applyFill="1" applyBorder="1" applyAlignment="1">
      <alignment vertical="center"/>
    </xf>
    <xf numFmtId="0" fontId="9" fillId="0" borderId="0" xfId="0" applyFont="1" applyFill="1" applyBorder="1" applyAlignment="1">
      <alignment vertical="center"/>
    </xf>
    <xf numFmtId="38" fontId="10" fillId="0" borderId="0" xfId="0" applyNumberFormat="1" applyFont="1" applyFill="1" applyBorder="1" applyAlignment="1">
      <alignment vertical="center"/>
    </xf>
    <xf numFmtId="165" fontId="10" fillId="0" borderId="0" xfId="1"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horizontal="centerContinuous" vertical="center" wrapText="1"/>
    </xf>
    <xf numFmtId="0" fontId="5" fillId="0" borderId="0" xfId="0" applyFont="1" applyBorder="1" applyAlignment="1">
      <alignment horizontal="centerContinuous" vertical="center"/>
    </xf>
    <xf numFmtId="0" fontId="5" fillId="0" borderId="0" xfId="0" applyFont="1" applyBorder="1" applyAlignment="1">
      <alignment vertical="center"/>
    </xf>
    <xf numFmtId="0" fontId="0" fillId="0" borderId="0" xfId="0" applyBorder="1" applyAlignment="1">
      <alignment horizontal="right" vertical="center"/>
    </xf>
    <xf numFmtId="165" fontId="5" fillId="0" borderId="7" xfId="1" applyNumberFormat="1" applyFont="1" applyBorder="1" applyAlignment="1">
      <alignment horizontal="center" vertical="center"/>
    </xf>
    <xf numFmtId="38" fontId="6" fillId="0" borderId="0" xfId="0" applyNumberFormat="1" applyFont="1" applyFill="1" applyBorder="1" applyAlignment="1">
      <alignment vertical="center"/>
    </xf>
    <xf numFmtId="165" fontId="6" fillId="0" borderId="0" xfId="1" applyNumberFormat="1" applyFont="1" applyFill="1" applyBorder="1" applyAlignment="1">
      <alignment vertical="center"/>
    </xf>
    <xf numFmtId="38" fontId="5" fillId="0" borderId="0" xfId="0" applyNumberFormat="1" applyFont="1" applyAlignment="1">
      <alignment vertical="center"/>
    </xf>
    <xf numFmtId="41" fontId="5" fillId="0" borderId="7" xfId="0" applyNumberFormat="1" applyFont="1" applyFill="1" applyBorder="1" applyAlignment="1">
      <alignment vertical="center"/>
    </xf>
    <xf numFmtId="38" fontId="9" fillId="0" borderId="0" xfId="0" applyNumberFormat="1" applyFont="1" applyFill="1" applyBorder="1" applyAlignment="1">
      <alignment vertical="center"/>
    </xf>
    <xf numFmtId="165" fontId="9" fillId="0" borderId="0" xfId="1" applyNumberFormat="1" applyFont="1" applyFill="1" applyBorder="1" applyAlignment="1">
      <alignment vertical="center"/>
    </xf>
    <xf numFmtId="41" fontId="7" fillId="0" borderId="2" xfId="0" applyNumberFormat="1" applyFont="1" applyBorder="1" applyAlignment="1">
      <alignment vertical="center"/>
    </xf>
    <xf numFmtId="41" fontId="5" fillId="0" borderId="2" xfId="0" applyNumberFormat="1" applyFont="1" applyBorder="1" applyAlignment="1">
      <alignment vertical="center"/>
    </xf>
    <xf numFmtId="0" fontId="12" fillId="0" borderId="0" xfId="0" applyFont="1" applyAlignment="1">
      <alignment horizontal="right" vertical="center"/>
    </xf>
    <xf numFmtId="0" fontId="6" fillId="0" borderId="0" xfId="0" applyFont="1" applyFill="1" applyBorder="1" applyAlignment="1">
      <alignment horizontal="center" vertical="center"/>
    </xf>
    <xf numFmtId="43" fontId="6" fillId="0" borderId="0" xfId="2" applyFont="1" applyFill="1" applyBorder="1" applyAlignment="1">
      <alignment vertical="center"/>
    </xf>
    <xf numFmtId="165" fontId="6" fillId="0" borderId="0" xfId="1" applyNumberFormat="1" applyFont="1" applyFill="1" applyBorder="1" applyAlignment="1">
      <alignment horizontal="center" vertical="center"/>
    </xf>
    <xf numFmtId="41" fontId="6" fillId="0" borderId="2" xfId="0" applyNumberFormat="1" applyFont="1" applyBorder="1" applyAlignment="1">
      <alignment vertical="center"/>
    </xf>
    <xf numFmtId="0" fontId="5" fillId="0" borderId="7" xfId="0" applyFont="1" applyBorder="1" applyAlignment="1">
      <alignment horizontal="justify" vertical="center" wrapText="1"/>
    </xf>
    <xf numFmtId="0" fontId="5" fillId="0" borderId="7" xfId="0" applyFont="1" applyFill="1" applyBorder="1" applyAlignment="1">
      <alignment horizontal="justify" vertical="center" wrapText="1"/>
    </xf>
    <xf numFmtId="0" fontId="6" fillId="0" borderId="0" xfId="0" applyFont="1" applyAlignment="1">
      <alignment horizontal="center" vertical="center" wrapTex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41" fontId="7" fillId="0" borderId="2" xfId="0" applyNumberFormat="1" applyFont="1" applyFill="1" applyBorder="1" applyAlignment="1">
      <alignment horizontal="left" vertical="center"/>
    </xf>
    <xf numFmtId="41" fontId="7" fillId="0" borderId="2" xfId="0" applyNumberFormat="1" applyFont="1" applyFill="1" applyBorder="1" applyAlignment="1">
      <alignment vertical="center"/>
    </xf>
  </cellXfs>
  <cellStyles count="4">
    <cellStyle name="Millares 2" xfId="2"/>
    <cellStyle name="Millares 2 6" xfId="3"/>
    <cellStyle name="Normal" xfId="0" builtinId="0"/>
    <cellStyle name="Porcentual 2" xfId="1"/>
  </cellStyles>
  <dxfs count="0"/>
  <tableStyles count="0" defaultTableStyle="TableStyleMedium2" defaultPivotStyle="PivotStyleLight16"/>
  <colors>
    <mruColors>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0"/>
  <sheetViews>
    <sheetView workbookViewId="0">
      <pane xSplit="16" ySplit="4" topLeftCell="T5" activePane="bottomRight" state="frozen"/>
      <selection pane="topRight" activeCell="Q1" sqref="Q1"/>
      <selection pane="bottomLeft" activeCell="A5" sqref="A5"/>
      <selection pane="bottomRight" activeCell="A5" sqref="A5"/>
    </sheetView>
  </sheetViews>
  <sheetFormatPr baseColWidth="10" defaultRowHeight="15" x14ac:dyDescent="0.25"/>
  <cols>
    <col min="1" max="1" width="9.42578125" style="3" customWidth="1"/>
    <col min="2" max="2" width="27" style="3" customWidth="1"/>
    <col min="3" max="3" width="12.28515625" style="3" bestFit="1" customWidth="1"/>
    <col min="4" max="4" width="5.42578125" style="3" customWidth="1"/>
    <col min="5" max="11" width="5.42578125" style="3" hidden="1" customWidth="1"/>
    <col min="12" max="12" width="7" style="3" hidden="1" customWidth="1"/>
    <col min="13" max="13" width="8.5703125" style="3" customWidth="1"/>
    <col min="14" max="14" width="5.7109375" style="3" customWidth="1"/>
    <col min="15" max="15" width="5.7109375" style="3" hidden="1" customWidth="1"/>
    <col min="16" max="16" width="27.5703125" style="3" customWidth="1"/>
    <col min="17" max="19" width="18.85546875" style="3" hidden="1" customWidth="1"/>
    <col min="20" max="21" width="18.85546875" style="3" customWidth="1"/>
    <col min="22" max="23" width="18.85546875" style="3" hidden="1" customWidth="1"/>
    <col min="24" max="27" width="18.85546875" style="3" customWidth="1"/>
    <col min="28" max="16384" width="11.42578125" style="3"/>
  </cols>
  <sheetData>
    <row r="1" spans="1:27" x14ac:dyDescent="0.25">
      <c r="A1" s="1" t="s">
        <v>0</v>
      </c>
      <c r="B1" s="1">
        <v>2020</v>
      </c>
      <c r="C1" s="2" t="s">
        <v>1</v>
      </c>
      <c r="D1" s="2" t="s">
        <v>1</v>
      </c>
      <c r="E1" s="2" t="s">
        <v>1</v>
      </c>
      <c r="F1" s="2" t="s">
        <v>1</v>
      </c>
      <c r="G1" s="2" t="s">
        <v>1</v>
      </c>
      <c r="H1" s="2" t="s">
        <v>1</v>
      </c>
      <c r="I1" s="2" t="s">
        <v>1</v>
      </c>
      <c r="J1" s="2" t="s">
        <v>1</v>
      </c>
      <c r="K1" s="2" t="s">
        <v>1</v>
      </c>
      <c r="L1" s="2" t="s">
        <v>1</v>
      </c>
      <c r="M1" s="2" t="s">
        <v>1</v>
      </c>
      <c r="N1" s="2" t="s">
        <v>1</v>
      </c>
      <c r="O1" s="2" t="s">
        <v>1</v>
      </c>
      <c r="P1" s="2" t="s">
        <v>1</v>
      </c>
      <c r="Q1" s="2" t="s">
        <v>1</v>
      </c>
      <c r="R1" s="2" t="s">
        <v>1</v>
      </c>
      <c r="S1" s="2" t="s">
        <v>1</v>
      </c>
      <c r="T1" s="2" t="s">
        <v>1</v>
      </c>
      <c r="U1" s="2" t="s">
        <v>1</v>
      </c>
      <c r="V1" s="2" t="s">
        <v>1</v>
      </c>
      <c r="W1" s="2" t="s">
        <v>1</v>
      </c>
      <c r="X1" s="2" t="s">
        <v>1</v>
      </c>
      <c r="Y1" s="2" t="s">
        <v>1</v>
      </c>
      <c r="Z1" s="2" t="s">
        <v>1</v>
      </c>
      <c r="AA1" s="2" t="s">
        <v>1</v>
      </c>
    </row>
    <row r="2" spans="1:27" x14ac:dyDescent="0.25">
      <c r="A2" s="1" t="s">
        <v>2</v>
      </c>
      <c r="B2" s="1" t="s">
        <v>3</v>
      </c>
      <c r="C2" s="2" t="s">
        <v>1</v>
      </c>
      <c r="D2" s="2" t="s">
        <v>1</v>
      </c>
      <c r="E2" s="2" t="s">
        <v>1</v>
      </c>
      <c r="F2" s="2" t="s">
        <v>1</v>
      </c>
      <c r="G2" s="2" t="s">
        <v>1</v>
      </c>
      <c r="H2" s="2" t="s">
        <v>1</v>
      </c>
      <c r="I2" s="2" t="s">
        <v>1</v>
      </c>
      <c r="J2" s="2" t="s">
        <v>1</v>
      </c>
      <c r="K2" s="2" t="s">
        <v>1</v>
      </c>
      <c r="L2" s="2" t="s">
        <v>1</v>
      </c>
      <c r="M2" s="2" t="s">
        <v>1</v>
      </c>
      <c r="N2" s="2" t="s">
        <v>1</v>
      </c>
      <c r="O2" s="2" t="s">
        <v>1</v>
      </c>
      <c r="P2" s="2" t="s">
        <v>1</v>
      </c>
      <c r="Q2" s="2" t="s">
        <v>1</v>
      </c>
      <c r="R2" s="2" t="s">
        <v>1</v>
      </c>
      <c r="S2" s="2" t="s">
        <v>1</v>
      </c>
      <c r="T2" s="2" t="s">
        <v>1</v>
      </c>
      <c r="U2" s="2" t="s">
        <v>1</v>
      </c>
      <c r="V2" s="2" t="s">
        <v>1</v>
      </c>
      <c r="W2" s="2" t="s">
        <v>1</v>
      </c>
      <c r="X2" s="2" t="s">
        <v>1</v>
      </c>
      <c r="Y2" s="2" t="s">
        <v>1</v>
      </c>
      <c r="Z2" s="2" t="s">
        <v>1</v>
      </c>
      <c r="AA2" s="2" t="s">
        <v>1</v>
      </c>
    </row>
    <row r="3" spans="1:27" x14ac:dyDescent="0.25">
      <c r="A3" s="1" t="s">
        <v>4</v>
      </c>
      <c r="B3" s="1" t="s">
        <v>301</v>
      </c>
      <c r="C3" s="2" t="s">
        <v>1</v>
      </c>
      <c r="D3" s="2" t="s">
        <v>1</v>
      </c>
      <c r="E3" s="2" t="s">
        <v>1</v>
      </c>
      <c r="F3" s="2" t="s">
        <v>1</v>
      </c>
      <c r="G3" s="2" t="s">
        <v>1</v>
      </c>
      <c r="H3" s="2" t="s">
        <v>1</v>
      </c>
      <c r="I3" s="2" t="s">
        <v>1</v>
      </c>
      <c r="J3" s="2" t="s">
        <v>1</v>
      </c>
      <c r="K3" s="2" t="s">
        <v>1</v>
      </c>
      <c r="L3" s="2" t="s">
        <v>1</v>
      </c>
      <c r="M3" s="2" t="s">
        <v>1</v>
      </c>
      <c r="N3" s="2" t="s">
        <v>1</v>
      </c>
      <c r="O3" s="2" t="s">
        <v>1</v>
      </c>
      <c r="P3" s="2" t="s">
        <v>1</v>
      </c>
      <c r="Q3" s="2" t="s">
        <v>1</v>
      </c>
      <c r="R3" s="2" t="s">
        <v>1</v>
      </c>
      <c r="S3" s="2" t="s">
        <v>1</v>
      </c>
      <c r="T3" s="2" t="s">
        <v>1</v>
      </c>
      <c r="U3" s="2" t="s">
        <v>1</v>
      </c>
      <c r="V3" s="2" t="s">
        <v>1</v>
      </c>
      <c r="W3" s="2" t="s">
        <v>1</v>
      </c>
      <c r="X3" s="2" t="s">
        <v>1</v>
      </c>
      <c r="Y3" s="2" t="s">
        <v>1</v>
      </c>
      <c r="Z3" s="2" t="s">
        <v>1</v>
      </c>
      <c r="AA3" s="2" t="s">
        <v>1</v>
      </c>
    </row>
    <row r="4" spans="1:27" ht="24" x14ac:dyDescent="0.25">
      <c r="A4" s="8" t="s">
        <v>5</v>
      </c>
      <c r="B4" s="8" t="s">
        <v>6</v>
      </c>
      <c r="C4" s="8" t="s">
        <v>7</v>
      </c>
      <c r="D4" s="8" t="s">
        <v>8</v>
      </c>
      <c r="E4" s="8" t="s">
        <v>9</v>
      </c>
      <c r="F4" s="8" t="s">
        <v>10</v>
      </c>
      <c r="G4" s="8" t="s">
        <v>11</v>
      </c>
      <c r="H4" s="8" t="s">
        <v>12</v>
      </c>
      <c r="I4" s="8" t="s">
        <v>13</v>
      </c>
      <c r="J4" s="8" t="s">
        <v>14</v>
      </c>
      <c r="K4" s="8" t="s">
        <v>15</v>
      </c>
      <c r="L4" s="8" t="s">
        <v>16</v>
      </c>
      <c r="M4" s="8" t="s">
        <v>17</v>
      </c>
      <c r="N4" s="8" t="s">
        <v>18</v>
      </c>
      <c r="O4" s="8" t="s">
        <v>19</v>
      </c>
      <c r="P4" s="8" t="s">
        <v>20</v>
      </c>
      <c r="Q4" s="8" t="s">
        <v>21</v>
      </c>
      <c r="R4" s="8" t="s">
        <v>22</v>
      </c>
      <c r="S4" s="8" t="s">
        <v>23</v>
      </c>
      <c r="T4" s="8" t="s">
        <v>24</v>
      </c>
      <c r="U4" s="8" t="s">
        <v>25</v>
      </c>
      <c r="V4" s="8" t="s">
        <v>26</v>
      </c>
      <c r="W4" s="8" t="s">
        <v>27</v>
      </c>
      <c r="X4" s="8" t="s">
        <v>28</v>
      </c>
      <c r="Y4" s="8" t="s">
        <v>29</v>
      </c>
      <c r="Z4" s="8" t="s">
        <v>30</v>
      </c>
      <c r="AA4" s="8" t="s">
        <v>31</v>
      </c>
    </row>
    <row r="5" spans="1:27" ht="33.75" customHeight="1" x14ac:dyDescent="0.25">
      <c r="A5" s="4" t="s">
        <v>32</v>
      </c>
      <c r="B5" s="5" t="s">
        <v>33</v>
      </c>
      <c r="C5" s="6" t="s">
        <v>34</v>
      </c>
      <c r="D5" s="4" t="s">
        <v>35</v>
      </c>
      <c r="E5" s="4" t="s">
        <v>36</v>
      </c>
      <c r="F5" s="4" t="s">
        <v>36</v>
      </c>
      <c r="G5" s="4" t="s">
        <v>36</v>
      </c>
      <c r="H5" s="4"/>
      <c r="I5" s="4"/>
      <c r="J5" s="4"/>
      <c r="K5" s="4"/>
      <c r="L5" s="4"/>
      <c r="M5" s="4" t="s">
        <v>37</v>
      </c>
      <c r="N5" s="4" t="s">
        <v>38</v>
      </c>
      <c r="O5" s="4" t="s">
        <v>39</v>
      </c>
      <c r="P5" s="5" t="s">
        <v>40</v>
      </c>
      <c r="Q5" s="7">
        <v>25047444000</v>
      </c>
      <c r="R5" s="7">
        <v>0</v>
      </c>
      <c r="S5" s="7">
        <v>0</v>
      </c>
      <c r="T5" s="7">
        <v>25047444000</v>
      </c>
      <c r="U5" s="7">
        <v>0</v>
      </c>
      <c r="V5" s="7">
        <v>25047444000</v>
      </c>
      <c r="W5" s="7">
        <v>0</v>
      </c>
      <c r="X5" s="7">
        <v>15788984015</v>
      </c>
      <c r="Y5" s="7">
        <v>15788984015</v>
      </c>
      <c r="Z5" s="7">
        <v>15788984015</v>
      </c>
      <c r="AA5" s="7">
        <v>15785912482</v>
      </c>
    </row>
    <row r="6" spans="1:27" ht="33.75" customHeight="1" x14ac:dyDescent="0.25">
      <c r="A6" s="4" t="s">
        <v>32</v>
      </c>
      <c r="B6" s="5" t="s">
        <v>33</v>
      </c>
      <c r="C6" s="6" t="s">
        <v>41</v>
      </c>
      <c r="D6" s="4" t="s">
        <v>35</v>
      </c>
      <c r="E6" s="4" t="s">
        <v>36</v>
      </c>
      <c r="F6" s="4" t="s">
        <v>36</v>
      </c>
      <c r="G6" s="4" t="s">
        <v>42</v>
      </c>
      <c r="H6" s="4"/>
      <c r="I6" s="4"/>
      <c r="J6" s="4"/>
      <c r="K6" s="4"/>
      <c r="L6" s="4"/>
      <c r="M6" s="4" t="s">
        <v>37</v>
      </c>
      <c r="N6" s="4" t="s">
        <v>38</v>
      </c>
      <c r="O6" s="4" t="s">
        <v>39</v>
      </c>
      <c r="P6" s="5" t="s">
        <v>43</v>
      </c>
      <c r="Q6" s="7">
        <v>9327047000</v>
      </c>
      <c r="R6" s="7">
        <v>0</v>
      </c>
      <c r="S6" s="7">
        <v>0</v>
      </c>
      <c r="T6" s="7">
        <v>9327047000</v>
      </c>
      <c r="U6" s="7">
        <v>0</v>
      </c>
      <c r="V6" s="7">
        <v>9327047000</v>
      </c>
      <c r="W6" s="7">
        <v>0</v>
      </c>
      <c r="X6" s="7">
        <v>4271231370</v>
      </c>
      <c r="Y6" s="7">
        <v>4271231370</v>
      </c>
      <c r="Z6" s="7">
        <v>4271231370</v>
      </c>
      <c r="AA6" s="7">
        <v>4271231370</v>
      </c>
    </row>
    <row r="7" spans="1:27" ht="33.75" customHeight="1" x14ac:dyDescent="0.25">
      <c r="A7" s="4" t="s">
        <v>32</v>
      </c>
      <c r="B7" s="5" t="s">
        <v>33</v>
      </c>
      <c r="C7" s="6" t="s">
        <v>44</v>
      </c>
      <c r="D7" s="4" t="s">
        <v>35</v>
      </c>
      <c r="E7" s="4" t="s">
        <v>36</v>
      </c>
      <c r="F7" s="4" t="s">
        <v>36</v>
      </c>
      <c r="G7" s="4" t="s">
        <v>45</v>
      </c>
      <c r="H7" s="4"/>
      <c r="I7" s="4"/>
      <c r="J7" s="4"/>
      <c r="K7" s="4"/>
      <c r="L7" s="4"/>
      <c r="M7" s="4" t="s">
        <v>37</v>
      </c>
      <c r="N7" s="4" t="s">
        <v>38</v>
      </c>
      <c r="O7" s="4" t="s">
        <v>39</v>
      </c>
      <c r="P7" s="5" t="s">
        <v>46</v>
      </c>
      <c r="Q7" s="7">
        <v>3386644000</v>
      </c>
      <c r="R7" s="7">
        <v>0</v>
      </c>
      <c r="S7" s="7">
        <v>0</v>
      </c>
      <c r="T7" s="7">
        <v>3386644000</v>
      </c>
      <c r="U7" s="7">
        <v>0</v>
      </c>
      <c r="V7" s="7">
        <v>3380144000</v>
      </c>
      <c r="W7" s="7">
        <v>6500000</v>
      </c>
      <c r="X7" s="7">
        <v>1613973517</v>
      </c>
      <c r="Y7" s="7">
        <v>1613973517</v>
      </c>
      <c r="Z7" s="7">
        <v>1613973517</v>
      </c>
      <c r="AA7" s="7">
        <v>1613973517</v>
      </c>
    </row>
    <row r="8" spans="1:27" ht="33.75" customHeight="1" x14ac:dyDescent="0.25">
      <c r="A8" s="4" t="s">
        <v>32</v>
      </c>
      <c r="B8" s="5" t="s">
        <v>33</v>
      </c>
      <c r="C8" s="6" t="s">
        <v>47</v>
      </c>
      <c r="D8" s="4" t="s">
        <v>35</v>
      </c>
      <c r="E8" s="4" t="s">
        <v>42</v>
      </c>
      <c r="F8" s="4" t="s">
        <v>36</v>
      </c>
      <c r="G8" s="4"/>
      <c r="H8" s="4"/>
      <c r="I8" s="4"/>
      <c r="J8" s="4"/>
      <c r="K8" s="4"/>
      <c r="L8" s="4"/>
      <c r="M8" s="4" t="s">
        <v>37</v>
      </c>
      <c r="N8" s="4" t="s">
        <v>38</v>
      </c>
      <c r="O8" s="4" t="s">
        <v>39</v>
      </c>
      <c r="P8" s="5" t="s">
        <v>48</v>
      </c>
      <c r="Q8" s="7">
        <v>255447000</v>
      </c>
      <c r="R8" s="7">
        <v>0</v>
      </c>
      <c r="S8" s="7">
        <v>0</v>
      </c>
      <c r="T8" s="7">
        <v>255447000</v>
      </c>
      <c r="U8" s="7">
        <v>0</v>
      </c>
      <c r="V8" s="7">
        <v>255447000</v>
      </c>
      <c r="W8" s="7">
        <v>0</v>
      </c>
      <c r="X8" s="7">
        <v>500000</v>
      </c>
      <c r="Y8" s="7">
        <v>500000</v>
      </c>
      <c r="Z8" s="7">
        <v>500000</v>
      </c>
      <c r="AA8" s="7">
        <v>500000</v>
      </c>
    </row>
    <row r="9" spans="1:27" ht="33.75" customHeight="1" x14ac:dyDescent="0.25">
      <c r="A9" s="4" t="s">
        <v>32</v>
      </c>
      <c r="B9" s="5" t="s">
        <v>33</v>
      </c>
      <c r="C9" s="6" t="s">
        <v>49</v>
      </c>
      <c r="D9" s="4" t="s">
        <v>35</v>
      </c>
      <c r="E9" s="4" t="s">
        <v>42</v>
      </c>
      <c r="F9" s="4" t="s">
        <v>42</v>
      </c>
      <c r="G9" s="4"/>
      <c r="H9" s="4"/>
      <c r="I9" s="4"/>
      <c r="J9" s="4"/>
      <c r="K9" s="4"/>
      <c r="L9" s="4"/>
      <c r="M9" s="4" t="s">
        <v>37</v>
      </c>
      <c r="N9" s="4" t="s">
        <v>38</v>
      </c>
      <c r="O9" s="4" t="s">
        <v>39</v>
      </c>
      <c r="P9" s="5" t="s">
        <v>50</v>
      </c>
      <c r="Q9" s="7">
        <v>5812394000</v>
      </c>
      <c r="R9" s="7">
        <v>0</v>
      </c>
      <c r="S9" s="7">
        <v>0</v>
      </c>
      <c r="T9" s="7">
        <v>5812394000</v>
      </c>
      <c r="U9" s="7">
        <v>0</v>
      </c>
      <c r="V9" s="7">
        <v>5812393998.5200005</v>
      </c>
      <c r="W9" s="7">
        <v>1.48</v>
      </c>
      <c r="X9" s="7">
        <v>4796181147.6000004</v>
      </c>
      <c r="Y9" s="7">
        <v>2789168110.9299998</v>
      </c>
      <c r="Z9" s="7">
        <v>2741578584.6900001</v>
      </c>
      <c r="AA9" s="7">
        <v>2691478584.6900001</v>
      </c>
    </row>
    <row r="10" spans="1:27" ht="56.25" customHeight="1" x14ac:dyDescent="0.25">
      <c r="A10" s="4" t="s">
        <v>32</v>
      </c>
      <c r="B10" s="5" t="s">
        <v>33</v>
      </c>
      <c r="C10" s="6" t="s">
        <v>51</v>
      </c>
      <c r="D10" s="4" t="s">
        <v>35</v>
      </c>
      <c r="E10" s="4" t="s">
        <v>45</v>
      </c>
      <c r="F10" s="4" t="s">
        <v>45</v>
      </c>
      <c r="G10" s="4" t="s">
        <v>36</v>
      </c>
      <c r="H10" s="4" t="s">
        <v>52</v>
      </c>
      <c r="I10" s="4"/>
      <c r="J10" s="4"/>
      <c r="K10" s="4"/>
      <c r="L10" s="4"/>
      <c r="M10" s="4" t="s">
        <v>37</v>
      </c>
      <c r="N10" s="4" t="s">
        <v>53</v>
      </c>
      <c r="O10" s="4" t="s">
        <v>54</v>
      </c>
      <c r="P10" s="5" t="s">
        <v>55</v>
      </c>
      <c r="Q10" s="7">
        <v>9793066000</v>
      </c>
      <c r="R10" s="7">
        <v>0</v>
      </c>
      <c r="S10" s="7">
        <v>0</v>
      </c>
      <c r="T10" s="7">
        <v>9793066000</v>
      </c>
      <c r="U10" s="7">
        <v>0</v>
      </c>
      <c r="V10" s="7">
        <v>9793066000</v>
      </c>
      <c r="W10" s="7">
        <v>0</v>
      </c>
      <c r="X10" s="7">
        <v>0</v>
      </c>
      <c r="Y10" s="7">
        <v>0</v>
      </c>
      <c r="Z10" s="7">
        <v>0</v>
      </c>
      <c r="AA10" s="7">
        <v>0</v>
      </c>
    </row>
    <row r="11" spans="1:27" ht="45" customHeight="1" x14ac:dyDescent="0.25">
      <c r="A11" s="4" t="s">
        <v>32</v>
      </c>
      <c r="B11" s="5" t="s">
        <v>33</v>
      </c>
      <c r="C11" s="6" t="s">
        <v>56</v>
      </c>
      <c r="D11" s="4" t="s">
        <v>35</v>
      </c>
      <c r="E11" s="4" t="s">
        <v>45</v>
      </c>
      <c r="F11" s="4" t="s">
        <v>45</v>
      </c>
      <c r="G11" s="4" t="s">
        <v>36</v>
      </c>
      <c r="H11" s="4" t="s">
        <v>57</v>
      </c>
      <c r="I11" s="4"/>
      <c r="J11" s="4"/>
      <c r="K11" s="4"/>
      <c r="L11" s="4"/>
      <c r="M11" s="4" t="s">
        <v>37</v>
      </c>
      <c r="N11" s="4" t="s">
        <v>38</v>
      </c>
      <c r="O11" s="4" t="s">
        <v>39</v>
      </c>
      <c r="P11" s="5" t="s">
        <v>58</v>
      </c>
      <c r="Q11" s="7">
        <v>1200000000</v>
      </c>
      <c r="R11" s="7">
        <v>0</v>
      </c>
      <c r="S11" s="7">
        <v>0</v>
      </c>
      <c r="T11" s="7">
        <v>1200000000</v>
      </c>
      <c r="U11" s="7">
        <v>0</v>
      </c>
      <c r="V11" s="7">
        <v>1200000000</v>
      </c>
      <c r="W11" s="7">
        <v>0</v>
      </c>
      <c r="X11" s="7">
        <v>0</v>
      </c>
      <c r="Y11" s="7">
        <v>0</v>
      </c>
      <c r="Z11" s="7">
        <v>0</v>
      </c>
      <c r="AA11" s="7">
        <v>0</v>
      </c>
    </row>
    <row r="12" spans="1:27" ht="33.75" customHeight="1" x14ac:dyDescent="0.25">
      <c r="A12" s="4" t="s">
        <v>32</v>
      </c>
      <c r="B12" s="5" t="s">
        <v>33</v>
      </c>
      <c r="C12" s="6" t="s">
        <v>59</v>
      </c>
      <c r="D12" s="4" t="s">
        <v>35</v>
      </c>
      <c r="E12" s="4" t="s">
        <v>45</v>
      </c>
      <c r="F12" s="4" t="s">
        <v>45</v>
      </c>
      <c r="G12" s="4" t="s">
        <v>60</v>
      </c>
      <c r="H12" s="4" t="s">
        <v>61</v>
      </c>
      <c r="I12" s="4"/>
      <c r="J12" s="4"/>
      <c r="K12" s="4"/>
      <c r="L12" s="4"/>
      <c r="M12" s="4" t="s">
        <v>37</v>
      </c>
      <c r="N12" s="4" t="s">
        <v>38</v>
      </c>
      <c r="O12" s="4" t="s">
        <v>39</v>
      </c>
      <c r="P12" s="5" t="s">
        <v>62</v>
      </c>
      <c r="Q12" s="7">
        <v>32117134000</v>
      </c>
      <c r="R12" s="7">
        <v>0</v>
      </c>
      <c r="S12" s="7">
        <v>0</v>
      </c>
      <c r="T12" s="7">
        <v>32117134000</v>
      </c>
      <c r="U12" s="7">
        <v>0</v>
      </c>
      <c r="V12" s="7">
        <v>32117134000</v>
      </c>
      <c r="W12" s="7">
        <v>0</v>
      </c>
      <c r="X12" s="7">
        <v>32117134000</v>
      </c>
      <c r="Y12" s="7">
        <v>21454376606.279999</v>
      </c>
      <c r="Z12" s="7">
        <v>21454376606.279999</v>
      </c>
      <c r="AA12" s="7">
        <v>21454376606.279999</v>
      </c>
    </row>
    <row r="13" spans="1:27" ht="33.75" customHeight="1" x14ac:dyDescent="0.25">
      <c r="A13" s="4" t="s">
        <v>32</v>
      </c>
      <c r="B13" s="5" t="s">
        <v>33</v>
      </c>
      <c r="C13" s="6" t="s">
        <v>63</v>
      </c>
      <c r="D13" s="4" t="s">
        <v>35</v>
      </c>
      <c r="E13" s="4" t="s">
        <v>45</v>
      </c>
      <c r="F13" s="4" t="s">
        <v>60</v>
      </c>
      <c r="G13" s="4" t="s">
        <v>42</v>
      </c>
      <c r="H13" s="4" t="s">
        <v>64</v>
      </c>
      <c r="I13" s="4"/>
      <c r="J13" s="4"/>
      <c r="K13" s="4"/>
      <c r="L13" s="4"/>
      <c r="M13" s="4" t="s">
        <v>37</v>
      </c>
      <c r="N13" s="4" t="s">
        <v>38</v>
      </c>
      <c r="O13" s="4" t="s">
        <v>39</v>
      </c>
      <c r="P13" s="5" t="s">
        <v>65</v>
      </c>
      <c r="Q13" s="7">
        <v>16844091000</v>
      </c>
      <c r="R13" s="7">
        <v>0</v>
      </c>
      <c r="S13" s="7">
        <v>0</v>
      </c>
      <c r="T13" s="7">
        <v>16844091000</v>
      </c>
      <c r="U13" s="7">
        <v>650000000</v>
      </c>
      <c r="V13" s="7">
        <v>15994091000</v>
      </c>
      <c r="W13" s="7">
        <v>200000000</v>
      </c>
      <c r="X13" s="7">
        <v>10197356677</v>
      </c>
      <c r="Y13" s="7">
        <v>10197356677</v>
      </c>
      <c r="Z13" s="7">
        <v>10197356677</v>
      </c>
      <c r="AA13" s="7">
        <v>10197356677</v>
      </c>
    </row>
    <row r="14" spans="1:27" ht="33.75" customHeight="1" x14ac:dyDescent="0.25">
      <c r="A14" s="4" t="s">
        <v>32</v>
      </c>
      <c r="B14" s="5" t="s">
        <v>33</v>
      </c>
      <c r="C14" s="6" t="s">
        <v>66</v>
      </c>
      <c r="D14" s="4" t="s">
        <v>35</v>
      </c>
      <c r="E14" s="4" t="s">
        <v>45</v>
      </c>
      <c r="F14" s="4" t="s">
        <v>60</v>
      </c>
      <c r="G14" s="4" t="s">
        <v>42</v>
      </c>
      <c r="H14" s="4" t="s">
        <v>67</v>
      </c>
      <c r="I14" s="4"/>
      <c r="J14" s="4"/>
      <c r="K14" s="4"/>
      <c r="L14" s="4"/>
      <c r="M14" s="4" t="s">
        <v>37</v>
      </c>
      <c r="N14" s="4" t="s">
        <v>38</v>
      </c>
      <c r="O14" s="4" t="s">
        <v>39</v>
      </c>
      <c r="P14" s="5" t="s">
        <v>68</v>
      </c>
      <c r="Q14" s="7">
        <v>591963000</v>
      </c>
      <c r="R14" s="7">
        <v>0</v>
      </c>
      <c r="S14" s="7">
        <v>0</v>
      </c>
      <c r="T14" s="7">
        <v>591963000</v>
      </c>
      <c r="U14" s="7">
        <v>0</v>
      </c>
      <c r="V14" s="7">
        <v>591963000</v>
      </c>
      <c r="W14" s="7">
        <v>0</v>
      </c>
      <c r="X14" s="7">
        <v>154473550.84</v>
      </c>
      <c r="Y14" s="7">
        <v>154473550.84</v>
      </c>
      <c r="Z14" s="7">
        <v>136603318.72</v>
      </c>
      <c r="AA14" s="7">
        <v>136603318.72</v>
      </c>
    </row>
    <row r="15" spans="1:27" ht="33.75" customHeight="1" x14ac:dyDescent="0.25">
      <c r="A15" s="4" t="s">
        <v>32</v>
      </c>
      <c r="B15" s="5" t="s">
        <v>33</v>
      </c>
      <c r="C15" s="6" t="s">
        <v>69</v>
      </c>
      <c r="D15" s="4" t="s">
        <v>35</v>
      </c>
      <c r="E15" s="4" t="s">
        <v>45</v>
      </c>
      <c r="F15" s="4" t="s">
        <v>60</v>
      </c>
      <c r="G15" s="4" t="s">
        <v>42</v>
      </c>
      <c r="H15" s="4" t="s">
        <v>70</v>
      </c>
      <c r="I15" s="4"/>
      <c r="J15" s="4"/>
      <c r="K15" s="4"/>
      <c r="L15" s="4"/>
      <c r="M15" s="4" t="s">
        <v>37</v>
      </c>
      <c r="N15" s="4" t="s">
        <v>38</v>
      </c>
      <c r="O15" s="4" t="s">
        <v>39</v>
      </c>
      <c r="P15" s="5" t="s">
        <v>71</v>
      </c>
      <c r="Q15" s="7">
        <v>1132298000</v>
      </c>
      <c r="R15" s="7">
        <v>13019935047</v>
      </c>
      <c r="S15" s="7">
        <v>0</v>
      </c>
      <c r="T15" s="7">
        <v>14152233047</v>
      </c>
      <c r="U15" s="7">
        <v>0</v>
      </c>
      <c r="V15" s="7">
        <v>14132298000</v>
      </c>
      <c r="W15" s="7">
        <v>19935047</v>
      </c>
      <c r="X15" s="7">
        <v>7919351536</v>
      </c>
      <c r="Y15" s="7">
        <v>7919351536</v>
      </c>
      <c r="Z15" s="7">
        <v>7919351536</v>
      </c>
      <c r="AA15" s="7">
        <v>7919351536</v>
      </c>
    </row>
    <row r="16" spans="1:27" ht="33.75" customHeight="1" x14ac:dyDescent="0.25">
      <c r="A16" s="4" t="s">
        <v>32</v>
      </c>
      <c r="B16" s="5" t="s">
        <v>33</v>
      </c>
      <c r="C16" s="6" t="s">
        <v>72</v>
      </c>
      <c r="D16" s="4" t="s">
        <v>35</v>
      </c>
      <c r="E16" s="4" t="s">
        <v>45</v>
      </c>
      <c r="F16" s="4" t="s">
        <v>60</v>
      </c>
      <c r="G16" s="4" t="s">
        <v>42</v>
      </c>
      <c r="H16" s="4" t="s">
        <v>73</v>
      </c>
      <c r="I16" s="4"/>
      <c r="J16" s="4"/>
      <c r="K16" s="4"/>
      <c r="L16" s="4"/>
      <c r="M16" s="4" t="s">
        <v>37</v>
      </c>
      <c r="N16" s="4" t="s">
        <v>38</v>
      </c>
      <c r="O16" s="4" t="s">
        <v>39</v>
      </c>
      <c r="P16" s="5" t="s">
        <v>74</v>
      </c>
      <c r="Q16" s="7">
        <v>200000000</v>
      </c>
      <c r="R16" s="7">
        <v>0</v>
      </c>
      <c r="S16" s="7">
        <v>0</v>
      </c>
      <c r="T16" s="7">
        <v>200000000</v>
      </c>
      <c r="U16" s="7">
        <v>0</v>
      </c>
      <c r="V16" s="7">
        <v>200000000</v>
      </c>
      <c r="W16" s="7">
        <v>0</v>
      </c>
      <c r="X16" s="7">
        <v>59215812</v>
      </c>
      <c r="Y16" s="7">
        <v>59215812</v>
      </c>
      <c r="Z16" s="7">
        <v>59215812</v>
      </c>
      <c r="AA16" s="7">
        <v>59215812</v>
      </c>
    </row>
    <row r="17" spans="1:27" ht="33.75" customHeight="1" x14ac:dyDescent="0.25">
      <c r="A17" s="4" t="s">
        <v>32</v>
      </c>
      <c r="B17" s="5" t="s">
        <v>33</v>
      </c>
      <c r="C17" s="6" t="s">
        <v>75</v>
      </c>
      <c r="D17" s="4" t="s">
        <v>35</v>
      </c>
      <c r="E17" s="4" t="s">
        <v>45</v>
      </c>
      <c r="F17" s="4" t="s">
        <v>38</v>
      </c>
      <c r="G17" s="4" t="s">
        <v>36</v>
      </c>
      <c r="H17" s="4" t="s">
        <v>64</v>
      </c>
      <c r="I17" s="4"/>
      <c r="J17" s="4"/>
      <c r="K17" s="4"/>
      <c r="L17" s="4"/>
      <c r="M17" s="4" t="s">
        <v>37</v>
      </c>
      <c r="N17" s="4" t="s">
        <v>38</v>
      </c>
      <c r="O17" s="4" t="s">
        <v>39</v>
      </c>
      <c r="P17" s="5" t="s">
        <v>76</v>
      </c>
      <c r="Q17" s="7">
        <v>508221000</v>
      </c>
      <c r="R17" s="7">
        <v>0</v>
      </c>
      <c r="S17" s="7">
        <v>0</v>
      </c>
      <c r="T17" s="7">
        <v>508221000</v>
      </c>
      <c r="U17" s="7">
        <v>0</v>
      </c>
      <c r="V17" s="7">
        <v>508221000</v>
      </c>
      <c r="W17" s="7">
        <v>0</v>
      </c>
      <c r="X17" s="7">
        <v>426309942</v>
      </c>
      <c r="Y17" s="7">
        <v>378054017</v>
      </c>
      <c r="Z17" s="7">
        <v>378054017</v>
      </c>
      <c r="AA17" s="7">
        <v>378054017</v>
      </c>
    </row>
    <row r="18" spans="1:27" ht="33.75" customHeight="1" x14ac:dyDescent="0.25">
      <c r="A18" s="4" t="s">
        <v>32</v>
      </c>
      <c r="B18" s="5" t="s">
        <v>33</v>
      </c>
      <c r="C18" s="6" t="s">
        <v>77</v>
      </c>
      <c r="D18" s="4" t="s">
        <v>35</v>
      </c>
      <c r="E18" s="4" t="s">
        <v>45</v>
      </c>
      <c r="F18" s="4" t="s">
        <v>38</v>
      </c>
      <c r="G18" s="4" t="s">
        <v>36</v>
      </c>
      <c r="H18" s="4" t="s">
        <v>67</v>
      </c>
      <c r="I18" s="4"/>
      <c r="J18" s="4"/>
      <c r="K18" s="4"/>
      <c r="L18" s="4"/>
      <c r="M18" s="4" t="s">
        <v>37</v>
      </c>
      <c r="N18" s="4" t="s">
        <v>38</v>
      </c>
      <c r="O18" s="4" t="s">
        <v>39</v>
      </c>
      <c r="P18" s="5" t="s">
        <v>78</v>
      </c>
      <c r="Q18" s="7">
        <v>63765000</v>
      </c>
      <c r="R18" s="7">
        <v>0</v>
      </c>
      <c r="S18" s="7">
        <v>0</v>
      </c>
      <c r="T18" s="7">
        <v>63765000</v>
      </c>
      <c r="U18" s="7">
        <v>0</v>
      </c>
      <c r="V18" s="7">
        <v>63765000</v>
      </c>
      <c r="W18" s="7">
        <v>0</v>
      </c>
      <c r="X18" s="7">
        <v>0</v>
      </c>
      <c r="Y18" s="7">
        <v>0</v>
      </c>
      <c r="Z18" s="7">
        <v>0</v>
      </c>
      <c r="AA18" s="7">
        <v>0</v>
      </c>
    </row>
    <row r="19" spans="1:27" ht="33.75" customHeight="1" x14ac:dyDescent="0.25">
      <c r="A19" s="4" t="s">
        <v>32</v>
      </c>
      <c r="B19" s="5" t="s">
        <v>33</v>
      </c>
      <c r="C19" s="6" t="s">
        <v>79</v>
      </c>
      <c r="D19" s="4" t="s">
        <v>35</v>
      </c>
      <c r="E19" s="4" t="s">
        <v>80</v>
      </c>
      <c r="F19" s="4" t="s">
        <v>36</v>
      </c>
      <c r="G19" s="4"/>
      <c r="H19" s="4"/>
      <c r="I19" s="4"/>
      <c r="J19" s="4"/>
      <c r="K19" s="4"/>
      <c r="L19" s="4"/>
      <c r="M19" s="4" t="s">
        <v>37</v>
      </c>
      <c r="N19" s="4" t="s">
        <v>38</v>
      </c>
      <c r="O19" s="4" t="s">
        <v>39</v>
      </c>
      <c r="P19" s="5" t="s">
        <v>81</v>
      </c>
      <c r="Q19" s="7">
        <v>155690000</v>
      </c>
      <c r="R19" s="7">
        <v>0</v>
      </c>
      <c r="S19" s="7">
        <v>0</v>
      </c>
      <c r="T19" s="7">
        <v>155690000</v>
      </c>
      <c r="U19" s="7">
        <v>0</v>
      </c>
      <c r="V19" s="7">
        <v>155690000</v>
      </c>
      <c r="W19" s="7">
        <v>0</v>
      </c>
      <c r="X19" s="7">
        <v>86219100</v>
      </c>
      <c r="Y19" s="7">
        <v>86219100</v>
      </c>
      <c r="Z19" s="7">
        <v>86219100</v>
      </c>
      <c r="AA19" s="7">
        <v>86219100</v>
      </c>
    </row>
    <row r="20" spans="1:27" ht="33.75" customHeight="1" x14ac:dyDescent="0.25">
      <c r="A20" s="4" t="s">
        <v>32</v>
      </c>
      <c r="B20" s="5" t="s">
        <v>33</v>
      </c>
      <c r="C20" s="6" t="s">
        <v>82</v>
      </c>
      <c r="D20" s="4" t="s">
        <v>35</v>
      </c>
      <c r="E20" s="4" t="s">
        <v>80</v>
      </c>
      <c r="F20" s="4" t="s">
        <v>60</v>
      </c>
      <c r="G20" s="4" t="s">
        <v>36</v>
      </c>
      <c r="H20" s="4"/>
      <c r="I20" s="4"/>
      <c r="J20" s="4"/>
      <c r="K20" s="4"/>
      <c r="L20" s="4"/>
      <c r="M20" s="4" t="s">
        <v>37</v>
      </c>
      <c r="N20" s="4" t="s">
        <v>83</v>
      </c>
      <c r="O20" s="4" t="s">
        <v>54</v>
      </c>
      <c r="P20" s="5" t="s">
        <v>84</v>
      </c>
      <c r="Q20" s="7">
        <v>515333000</v>
      </c>
      <c r="R20" s="7">
        <v>0</v>
      </c>
      <c r="S20" s="7">
        <v>0</v>
      </c>
      <c r="T20" s="7">
        <v>515333000</v>
      </c>
      <c r="U20" s="7">
        <v>0</v>
      </c>
      <c r="V20" s="7">
        <v>515333000</v>
      </c>
      <c r="W20" s="7">
        <v>0</v>
      </c>
      <c r="X20" s="7">
        <v>0</v>
      </c>
      <c r="Y20" s="7">
        <v>0</v>
      </c>
      <c r="Z20" s="7">
        <v>0</v>
      </c>
      <c r="AA20" s="7">
        <v>0</v>
      </c>
    </row>
    <row r="21" spans="1:27" ht="67.5" customHeight="1" x14ac:dyDescent="0.25">
      <c r="A21" s="4" t="s">
        <v>32</v>
      </c>
      <c r="B21" s="5" t="s">
        <v>33</v>
      </c>
      <c r="C21" s="6" t="s">
        <v>85</v>
      </c>
      <c r="D21" s="4" t="s">
        <v>86</v>
      </c>
      <c r="E21" s="4" t="s">
        <v>87</v>
      </c>
      <c r="F21" s="4" t="s">
        <v>88</v>
      </c>
      <c r="G21" s="4" t="s">
        <v>89</v>
      </c>
      <c r="H21" s="4"/>
      <c r="I21" s="4"/>
      <c r="J21" s="4"/>
      <c r="K21" s="4"/>
      <c r="L21" s="4"/>
      <c r="M21" s="4" t="s">
        <v>37</v>
      </c>
      <c r="N21" s="4" t="s">
        <v>83</v>
      </c>
      <c r="O21" s="4" t="s">
        <v>39</v>
      </c>
      <c r="P21" s="5" t="s">
        <v>90</v>
      </c>
      <c r="Q21" s="7">
        <v>1134096429</v>
      </c>
      <c r="R21" s="7">
        <v>0</v>
      </c>
      <c r="S21" s="7">
        <v>0</v>
      </c>
      <c r="T21" s="7">
        <v>1134096429</v>
      </c>
      <c r="U21" s="7">
        <v>0</v>
      </c>
      <c r="V21" s="7">
        <v>934096429</v>
      </c>
      <c r="W21" s="7">
        <v>200000000</v>
      </c>
      <c r="X21" s="7">
        <v>502358853</v>
      </c>
      <c r="Y21" s="7">
        <v>184042300</v>
      </c>
      <c r="Z21" s="7">
        <v>178042300</v>
      </c>
      <c r="AA21" s="7">
        <v>174842300</v>
      </c>
    </row>
    <row r="22" spans="1:27" ht="67.5" customHeight="1" x14ac:dyDescent="0.25">
      <c r="A22" s="4" t="s">
        <v>32</v>
      </c>
      <c r="B22" s="5" t="s">
        <v>33</v>
      </c>
      <c r="C22" s="6" t="s">
        <v>85</v>
      </c>
      <c r="D22" s="4" t="s">
        <v>86</v>
      </c>
      <c r="E22" s="4" t="s">
        <v>87</v>
      </c>
      <c r="F22" s="4" t="s">
        <v>88</v>
      </c>
      <c r="G22" s="4" t="s">
        <v>89</v>
      </c>
      <c r="H22" s="4"/>
      <c r="I22" s="4"/>
      <c r="J22" s="4"/>
      <c r="K22" s="4"/>
      <c r="L22" s="4"/>
      <c r="M22" s="4" t="s">
        <v>37</v>
      </c>
      <c r="N22" s="4" t="s">
        <v>91</v>
      </c>
      <c r="O22" s="4" t="s">
        <v>39</v>
      </c>
      <c r="P22" s="5" t="s">
        <v>90</v>
      </c>
      <c r="Q22" s="7">
        <v>1050114507</v>
      </c>
      <c r="R22" s="7">
        <v>3924620000</v>
      </c>
      <c r="S22" s="7">
        <v>0</v>
      </c>
      <c r="T22" s="7">
        <v>4974734507</v>
      </c>
      <c r="U22" s="7">
        <v>0</v>
      </c>
      <c r="V22" s="7">
        <v>4551459213.0200005</v>
      </c>
      <c r="W22" s="7">
        <v>423275293.98000002</v>
      </c>
      <c r="X22" s="7">
        <v>943786000</v>
      </c>
      <c r="Y22" s="7">
        <v>628729000</v>
      </c>
      <c r="Z22" s="7">
        <v>628729000</v>
      </c>
      <c r="AA22" s="7">
        <v>628729000</v>
      </c>
    </row>
    <row r="23" spans="1:27" ht="45" customHeight="1" x14ac:dyDescent="0.25">
      <c r="A23" s="4" t="s">
        <v>32</v>
      </c>
      <c r="B23" s="5" t="s">
        <v>33</v>
      </c>
      <c r="C23" s="6" t="s">
        <v>92</v>
      </c>
      <c r="D23" s="4" t="s">
        <v>86</v>
      </c>
      <c r="E23" s="4" t="s">
        <v>87</v>
      </c>
      <c r="F23" s="4" t="s">
        <v>88</v>
      </c>
      <c r="G23" s="4" t="s">
        <v>93</v>
      </c>
      <c r="H23" s="4"/>
      <c r="I23" s="4"/>
      <c r="J23" s="4"/>
      <c r="K23" s="4"/>
      <c r="L23" s="4"/>
      <c r="M23" s="4" t="s">
        <v>37</v>
      </c>
      <c r="N23" s="4" t="s">
        <v>83</v>
      </c>
      <c r="O23" s="4" t="s">
        <v>39</v>
      </c>
      <c r="P23" s="5" t="s">
        <v>94</v>
      </c>
      <c r="Q23" s="7">
        <v>4839685325</v>
      </c>
      <c r="R23" s="7">
        <v>0</v>
      </c>
      <c r="S23" s="7">
        <v>0</v>
      </c>
      <c r="T23" s="7">
        <v>4839685325</v>
      </c>
      <c r="U23" s="7">
        <v>0</v>
      </c>
      <c r="V23" s="7">
        <v>4769311325</v>
      </c>
      <c r="W23" s="7">
        <v>70374000</v>
      </c>
      <c r="X23" s="7">
        <v>2715425661</v>
      </c>
      <c r="Y23" s="7">
        <v>1282178625</v>
      </c>
      <c r="Z23" s="7">
        <v>1273516625</v>
      </c>
      <c r="AA23" s="7">
        <v>1255566625</v>
      </c>
    </row>
    <row r="24" spans="1:27" ht="56.25" customHeight="1" x14ac:dyDescent="0.25">
      <c r="A24" s="4" t="s">
        <v>32</v>
      </c>
      <c r="B24" s="5" t="s">
        <v>33</v>
      </c>
      <c r="C24" s="6" t="s">
        <v>95</v>
      </c>
      <c r="D24" s="4" t="s">
        <v>86</v>
      </c>
      <c r="E24" s="4" t="s">
        <v>87</v>
      </c>
      <c r="F24" s="4" t="s">
        <v>88</v>
      </c>
      <c r="G24" s="4" t="s">
        <v>96</v>
      </c>
      <c r="H24" s="4"/>
      <c r="I24" s="4"/>
      <c r="J24" s="4"/>
      <c r="K24" s="4"/>
      <c r="L24" s="4"/>
      <c r="M24" s="4" t="s">
        <v>37</v>
      </c>
      <c r="N24" s="4" t="s">
        <v>83</v>
      </c>
      <c r="O24" s="4" t="s">
        <v>39</v>
      </c>
      <c r="P24" s="5" t="s">
        <v>97</v>
      </c>
      <c r="Q24" s="7">
        <v>2591545657</v>
      </c>
      <c r="R24" s="7">
        <v>0</v>
      </c>
      <c r="S24" s="7">
        <v>0</v>
      </c>
      <c r="T24" s="7">
        <v>2591545657</v>
      </c>
      <c r="U24" s="7">
        <v>1109000000</v>
      </c>
      <c r="V24" s="7">
        <v>1354545657</v>
      </c>
      <c r="W24" s="7">
        <v>128000000</v>
      </c>
      <c r="X24" s="7">
        <v>1020578346.8</v>
      </c>
      <c r="Y24" s="7">
        <v>563089845</v>
      </c>
      <c r="Z24" s="7">
        <v>563089845</v>
      </c>
      <c r="AA24" s="7">
        <v>546289845</v>
      </c>
    </row>
    <row r="25" spans="1:27" ht="56.25" customHeight="1" x14ac:dyDescent="0.25">
      <c r="A25" s="4" t="s">
        <v>32</v>
      </c>
      <c r="B25" s="5" t="s">
        <v>33</v>
      </c>
      <c r="C25" s="6" t="s">
        <v>95</v>
      </c>
      <c r="D25" s="4" t="s">
        <v>86</v>
      </c>
      <c r="E25" s="4" t="s">
        <v>87</v>
      </c>
      <c r="F25" s="4" t="s">
        <v>88</v>
      </c>
      <c r="G25" s="4" t="s">
        <v>96</v>
      </c>
      <c r="H25" s="4"/>
      <c r="I25" s="4"/>
      <c r="J25" s="4"/>
      <c r="K25" s="4"/>
      <c r="L25" s="4"/>
      <c r="M25" s="4" t="s">
        <v>37</v>
      </c>
      <c r="N25" s="4" t="s">
        <v>91</v>
      </c>
      <c r="O25" s="4" t="s">
        <v>39</v>
      </c>
      <c r="P25" s="5" t="s">
        <v>97</v>
      </c>
      <c r="Q25" s="7">
        <v>0</v>
      </c>
      <c r="R25" s="7">
        <v>300000000</v>
      </c>
      <c r="S25" s="7">
        <v>0</v>
      </c>
      <c r="T25" s="7">
        <v>300000000</v>
      </c>
      <c r="U25" s="7">
        <v>0</v>
      </c>
      <c r="V25" s="7">
        <v>0</v>
      </c>
      <c r="W25" s="7">
        <v>300000000</v>
      </c>
      <c r="X25" s="7">
        <v>0</v>
      </c>
      <c r="Y25" s="7">
        <v>0</v>
      </c>
      <c r="Z25" s="7">
        <v>0</v>
      </c>
      <c r="AA25" s="7">
        <v>0</v>
      </c>
    </row>
    <row r="26" spans="1:27" ht="78.75" customHeight="1" x14ac:dyDescent="0.25">
      <c r="A26" s="4" t="s">
        <v>32</v>
      </c>
      <c r="B26" s="5" t="s">
        <v>33</v>
      </c>
      <c r="C26" s="6" t="s">
        <v>98</v>
      </c>
      <c r="D26" s="4" t="s">
        <v>86</v>
      </c>
      <c r="E26" s="4" t="s">
        <v>87</v>
      </c>
      <c r="F26" s="4" t="s">
        <v>88</v>
      </c>
      <c r="G26" s="4" t="s">
        <v>99</v>
      </c>
      <c r="H26" s="4"/>
      <c r="I26" s="4"/>
      <c r="J26" s="4"/>
      <c r="K26" s="4"/>
      <c r="L26" s="4"/>
      <c r="M26" s="4" t="s">
        <v>37</v>
      </c>
      <c r="N26" s="4" t="s">
        <v>53</v>
      </c>
      <c r="O26" s="4" t="s">
        <v>54</v>
      </c>
      <c r="P26" s="5" t="s">
        <v>100</v>
      </c>
      <c r="Q26" s="7">
        <v>15596497761</v>
      </c>
      <c r="R26" s="7">
        <v>0</v>
      </c>
      <c r="S26" s="7">
        <v>1761715300</v>
      </c>
      <c r="T26" s="7">
        <v>13834782461</v>
      </c>
      <c r="U26" s="7">
        <v>5713307033</v>
      </c>
      <c r="V26" s="7">
        <v>8121475428</v>
      </c>
      <c r="W26" s="7">
        <v>0</v>
      </c>
      <c r="X26" s="7">
        <v>0</v>
      </c>
      <c r="Y26" s="7">
        <v>0</v>
      </c>
      <c r="Z26" s="7">
        <v>0</v>
      </c>
      <c r="AA26" s="7">
        <v>0</v>
      </c>
    </row>
    <row r="27" spans="1:27" ht="45" customHeight="1" x14ac:dyDescent="0.25">
      <c r="A27" s="4" t="s">
        <v>32</v>
      </c>
      <c r="B27" s="5" t="s">
        <v>33</v>
      </c>
      <c r="C27" s="6" t="s">
        <v>101</v>
      </c>
      <c r="D27" s="4" t="s">
        <v>86</v>
      </c>
      <c r="E27" s="4" t="s">
        <v>102</v>
      </c>
      <c r="F27" s="4" t="s">
        <v>88</v>
      </c>
      <c r="G27" s="4" t="s">
        <v>99</v>
      </c>
      <c r="H27" s="4"/>
      <c r="I27" s="4"/>
      <c r="J27" s="4"/>
      <c r="K27" s="4"/>
      <c r="L27" s="4"/>
      <c r="M27" s="4" t="s">
        <v>37</v>
      </c>
      <c r="N27" s="4" t="s">
        <v>83</v>
      </c>
      <c r="O27" s="4" t="s">
        <v>39</v>
      </c>
      <c r="P27" s="5" t="s">
        <v>103</v>
      </c>
      <c r="Q27" s="7">
        <v>5470580809</v>
      </c>
      <c r="R27" s="7">
        <v>0</v>
      </c>
      <c r="S27" s="7">
        <v>0</v>
      </c>
      <c r="T27" s="7">
        <v>5470580809</v>
      </c>
      <c r="U27" s="7">
        <v>0</v>
      </c>
      <c r="V27" s="7">
        <v>4857202538.6000004</v>
      </c>
      <c r="W27" s="7">
        <v>613378270.39999998</v>
      </c>
      <c r="X27" s="7">
        <v>4008507165</v>
      </c>
      <c r="Y27" s="7">
        <v>1289842985</v>
      </c>
      <c r="Z27" s="7">
        <v>1284042985</v>
      </c>
      <c r="AA27" s="7">
        <v>1265892985</v>
      </c>
    </row>
    <row r="28" spans="1:27" ht="45" customHeight="1" x14ac:dyDescent="0.25">
      <c r="A28" s="4" t="s">
        <v>32</v>
      </c>
      <c r="B28" s="5" t="s">
        <v>33</v>
      </c>
      <c r="C28" s="6" t="s">
        <v>101</v>
      </c>
      <c r="D28" s="4" t="s">
        <v>86</v>
      </c>
      <c r="E28" s="4" t="s">
        <v>102</v>
      </c>
      <c r="F28" s="4" t="s">
        <v>88</v>
      </c>
      <c r="G28" s="4" t="s">
        <v>99</v>
      </c>
      <c r="H28" s="4"/>
      <c r="I28" s="4"/>
      <c r="J28" s="4"/>
      <c r="K28" s="4"/>
      <c r="L28" s="4"/>
      <c r="M28" s="4" t="s">
        <v>37</v>
      </c>
      <c r="N28" s="4" t="s">
        <v>91</v>
      </c>
      <c r="O28" s="4" t="s">
        <v>39</v>
      </c>
      <c r="P28" s="5" t="s">
        <v>103</v>
      </c>
      <c r="Q28" s="7">
        <v>1666000000</v>
      </c>
      <c r="R28" s="7">
        <v>2813000000</v>
      </c>
      <c r="S28" s="7">
        <v>0</v>
      </c>
      <c r="T28" s="7">
        <v>4479000000</v>
      </c>
      <c r="U28" s="7">
        <v>0</v>
      </c>
      <c r="V28" s="7">
        <v>1459708729</v>
      </c>
      <c r="W28" s="7">
        <v>3019291271</v>
      </c>
      <c r="X28" s="7">
        <v>859980215</v>
      </c>
      <c r="Y28" s="7">
        <v>429745946</v>
      </c>
      <c r="Z28" s="7">
        <v>429745946</v>
      </c>
      <c r="AA28" s="7">
        <v>429745946</v>
      </c>
    </row>
    <row r="29" spans="1:27" ht="67.5" customHeight="1" x14ac:dyDescent="0.25">
      <c r="A29" s="4" t="s">
        <v>32</v>
      </c>
      <c r="B29" s="5" t="s">
        <v>33</v>
      </c>
      <c r="C29" s="6" t="s">
        <v>104</v>
      </c>
      <c r="D29" s="4" t="s">
        <v>86</v>
      </c>
      <c r="E29" s="4" t="s">
        <v>105</v>
      </c>
      <c r="F29" s="4" t="s">
        <v>88</v>
      </c>
      <c r="G29" s="4" t="s">
        <v>106</v>
      </c>
      <c r="H29" s="4"/>
      <c r="I29" s="4"/>
      <c r="J29" s="4"/>
      <c r="K29" s="4"/>
      <c r="L29" s="4"/>
      <c r="M29" s="4" t="s">
        <v>37</v>
      </c>
      <c r="N29" s="4" t="s">
        <v>83</v>
      </c>
      <c r="O29" s="4" t="s">
        <v>39</v>
      </c>
      <c r="P29" s="5" t="s">
        <v>107</v>
      </c>
      <c r="Q29" s="7">
        <v>5835165882</v>
      </c>
      <c r="R29" s="7">
        <v>0</v>
      </c>
      <c r="S29" s="7">
        <v>0</v>
      </c>
      <c r="T29" s="7">
        <v>5835165882</v>
      </c>
      <c r="U29" s="7">
        <v>0</v>
      </c>
      <c r="V29" s="7">
        <v>4799165882</v>
      </c>
      <c r="W29" s="7">
        <v>1036000000</v>
      </c>
      <c r="X29" s="7">
        <v>2282954138</v>
      </c>
      <c r="Y29" s="7">
        <v>1013884530</v>
      </c>
      <c r="Z29" s="7">
        <v>1013884530</v>
      </c>
      <c r="AA29" s="7">
        <v>1007384530</v>
      </c>
    </row>
    <row r="30" spans="1:27" ht="101.25" customHeight="1" x14ac:dyDescent="0.25">
      <c r="A30" s="4" t="s">
        <v>32</v>
      </c>
      <c r="B30" s="5" t="s">
        <v>33</v>
      </c>
      <c r="C30" s="6" t="s">
        <v>108</v>
      </c>
      <c r="D30" s="4" t="s">
        <v>86</v>
      </c>
      <c r="E30" s="4" t="s">
        <v>109</v>
      </c>
      <c r="F30" s="4" t="s">
        <v>88</v>
      </c>
      <c r="G30" s="4" t="s">
        <v>99</v>
      </c>
      <c r="H30" s="4"/>
      <c r="I30" s="4"/>
      <c r="J30" s="4"/>
      <c r="K30" s="4"/>
      <c r="L30" s="4"/>
      <c r="M30" s="4" t="s">
        <v>37</v>
      </c>
      <c r="N30" s="4" t="s">
        <v>83</v>
      </c>
      <c r="O30" s="4" t="s">
        <v>39</v>
      </c>
      <c r="P30" s="5" t="s">
        <v>110</v>
      </c>
      <c r="Q30" s="7">
        <v>4490486338</v>
      </c>
      <c r="R30" s="7">
        <v>0</v>
      </c>
      <c r="S30" s="7">
        <v>0</v>
      </c>
      <c r="T30" s="7">
        <v>4490486338</v>
      </c>
      <c r="U30" s="7">
        <v>0</v>
      </c>
      <c r="V30" s="7">
        <v>4490486338</v>
      </c>
      <c r="W30" s="7">
        <v>0</v>
      </c>
      <c r="X30" s="7">
        <v>4490486338</v>
      </c>
      <c r="Y30" s="7">
        <v>2880657558.6700001</v>
      </c>
      <c r="Z30" s="7">
        <v>2880657558.6700001</v>
      </c>
      <c r="AA30" s="7">
        <v>2880657558.6700001</v>
      </c>
    </row>
    <row r="31" spans="1:27" ht="90" customHeight="1" x14ac:dyDescent="0.25">
      <c r="A31" s="4" t="s">
        <v>32</v>
      </c>
      <c r="B31" s="5" t="s">
        <v>33</v>
      </c>
      <c r="C31" s="6" t="s">
        <v>111</v>
      </c>
      <c r="D31" s="4" t="s">
        <v>86</v>
      </c>
      <c r="E31" s="4" t="s">
        <v>109</v>
      </c>
      <c r="F31" s="4" t="s">
        <v>88</v>
      </c>
      <c r="G31" s="4" t="s">
        <v>112</v>
      </c>
      <c r="H31" s="4"/>
      <c r="I31" s="4"/>
      <c r="J31" s="4"/>
      <c r="K31" s="4"/>
      <c r="L31" s="4"/>
      <c r="M31" s="4" t="s">
        <v>37</v>
      </c>
      <c r="N31" s="4" t="s">
        <v>83</v>
      </c>
      <c r="O31" s="4" t="s">
        <v>39</v>
      </c>
      <c r="P31" s="5" t="s">
        <v>113</v>
      </c>
      <c r="Q31" s="7">
        <v>6534355274</v>
      </c>
      <c r="R31" s="7">
        <v>0</v>
      </c>
      <c r="S31" s="7">
        <v>0</v>
      </c>
      <c r="T31" s="7">
        <v>6534355274</v>
      </c>
      <c r="U31" s="7">
        <v>0</v>
      </c>
      <c r="V31" s="7">
        <v>6534355274</v>
      </c>
      <c r="W31" s="7">
        <v>0</v>
      </c>
      <c r="X31" s="7">
        <v>6534355274</v>
      </c>
      <c r="Y31" s="7">
        <v>4312878748</v>
      </c>
      <c r="Z31" s="7">
        <v>4312878748</v>
      </c>
      <c r="AA31" s="7">
        <v>4312878748</v>
      </c>
    </row>
    <row r="32" spans="1:27" ht="67.5" customHeight="1" x14ac:dyDescent="0.25">
      <c r="A32" s="4" t="s">
        <v>32</v>
      </c>
      <c r="B32" s="5" t="s">
        <v>33</v>
      </c>
      <c r="C32" s="6" t="s">
        <v>114</v>
      </c>
      <c r="D32" s="4" t="s">
        <v>86</v>
      </c>
      <c r="E32" s="4" t="s">
        <v>109</v>
      </c>
      <c r="F32" s="4" t="s">
        <v>88</v>
      </c>
      <c r="G32" s="4" t="s">
        <v>115</v>
      </c>
      <c r="H32" s="4"/>
      <c r="I32" s="4"/>
      <c r="J32" s="4"/>
      <c r="K32" s="4"/>
      <c r="L32" s="4"/>
      <c r="M32" s="4" t="s">
        <v>37</v>
      </c>
      <c r="N32" s="4" t="s">
        <v>83</v>
      </c>
      <c r="O32" s="4" t="s">
        <v>39</v>
      </c>
      <c r="P32" s="5" t="s">
        <v>116</v>
      </c>
      <c r="Q32" s="7">
        <v>6361521543</v>
      </c>
      <c r="R32" s="7">
        <v>0</v>
      </c>
      <c r="S32" s="7">
        <v>0</v>
      </c>
      <c r="T32" s="7">
        <v>6361521543</v>
      </c>
      <c r="U32" s="7">
        <v>0</v>
      </c>
      <c r="V32" s="7">
        <v>6361521543</v>
      </c>
      <c r="W32" s="7">
        <v>0</v>
      </c>
      <c r="X32" s="7">
        <v>6361521543</v>
      </c>
      <c r="Y32" s="7">
        <v>3915160771.5100002</v>
      </c>
      <c r="Z32" s="7">
        <v>3915160771.5100002</v>
      </c>
      <c r="AA32" s="7">
        <v>3915160771.5100002</v>
      </c>
    </row>
    <row r="33" spans="1:27" ht="78.75" customHeight="1" x14ac:dyDescent="0.25">
      <c r="A33" s="4" t="s">
        <v>32</v>
      </c>
      <c r="B33" s="5" t="s">
        <v>33</v>
      </c>
      <c r="C33" s="6" t="s">
        <v>117</v>
      </c>
      <c r="D33" s="4" t="s">
        <v>86</v>
      </c>
      <c r="E33" s="4" t="s">
        <v>109</v>
      </c>
      <c r="F33" s="4" t="s">
        <v>88</v>
      </c>
      <c r="G33" s="4" t="s">
        <v>118</v>
      </c>
      <c r="H33" s="4"/>
      <c r="I33" s="4"/>
      <c r="J33" s="4"/>
      <c r="K33" s="4"/>
      <c r="L33" s="4"/>
      <c r="M33" s="4" t="s">
        <v>37</v>
      </c>
      <c r="N33" s="4" t="s">
        <v>83</v>
      </c>
      <c r="O33" s="4" t="s">
        <v>39</v>
      </c>
      <c r="P33" s="5" t="s">
        <v>119</v>
      </c>
      <c r="Q33" s="7">
        <v>9807020034</v>
      </c>
      <c r="R33" s="7">
        <v>0</v>
      </c>
      <c r="S33" s="7">
        <v>0</v>
      </c>
      <c r="T33" s="7">
        <v>9807020034</v>
      </c>
      <c r="U33" s="7">
        <v>0</v>
      </c>
      <c r="V33" s="7">
        <v>9807020034</v>
      </c>
      <c r="W33" s="7">
        <v>0</v>
      </c>
      <c r="X33" s="7">
        <v>9807020034</v>
      </c>
      <c r="Y33" s="7">
        <v>6731602978.7600002</v>
      </c>
      <c r="Z33" s="7">
        <v>6731602978.7600002</v>
      </c>
      <c r="AA33" s="7">
        <v>6731602978.7600002</v>
      </c>
    </row>
    <row r="34" spans="1:27" ht="112.5" customHeight="1" x14ac:dyDescent="0.25">
      <c r="A34" s="4" t="s">
        <v>32</v>
      </c>
      <c r="B34" s="5" t="s">
        <v>33</v>
      </c>
      <c r="C34" s="6" t="s">
        <v>120</v>
      </c>
      <c r="D34" s="4" t="s">
        <v>86</v>
      </c>
      <c r="E34" s="4" t="s">
        <v>109</v>
      </c>
      <c r="F34" s="4" t="s">
        <v>88</v>
      </c>
      <c r="G34" s="4" t="s">
        <v>38</v>
      </c>
      <c r="H34" s="4"/>
      <c r="I34" s="4"/>
      <c r="J34" s="4"/>
      <c r="K34" s="4"/>
      <c r="L34" s="4"/>
      <c r="M34" s="4" t="s">
        <v>37</v>
      </c>
      <c r="N34" s="4" t="s">
        <v>83</v>
      </c>
      <c r="O34" s="4" t="s">
        <v>39</v>
      </c>
      <c r="P34" s="5" t="s">
        <v>121</v>
      </c>
      <c r="Q34" s="7">
        <v>1051408521</v>
      </c>
      <c r="R34" s="7">
        <v>0</v>
      </c>
      <c r="S34" s="7">
        <v>0</v>
      </c>
      <c r="T34" s="7">
        <v>1051408521</v>
      </c>
      <c r="U34" s="7">
        <v>0</v>
      </c>
      <c r="V34" s="7">
        <v>1051408521</v>
      </c>
      <c r="W34" s="7">
        <v>0</v>
      </c>
      <c r="X34" s="7">
        <v>875846666</v>
      </c>
      <c r="Y34" s="7">
        <v>488740000</v>
      </c>
      <c r="Z34" s="7">
        <v>474200000</v>
      </c>
      <c r="AA34" s="7">
        <v>461340000</v>
      </c>
    </row>
    <row r="35" spans="1:27" ht="112.5" customHeight="1" x14ac:dyDescent="0.25">
      <c r="A35" s="4" t="s">
        <v>32</v>
      </c>
      <c r="B35" s="5" t="s">
        <v>33</v>
      </c>
      <c r="C35" s="6" t="s">
        <v>120</v>
      </c>
      <c r="D35" s="4" t="s">
        <v>86</v>
      </c>
      <c r="E35" s="4" t="s">
        <v>109</v>
      </c>
      <c r="F35" s="4" t="s">
        <v>88</v>
      </c>
      <c r="G35" s="4" t="s">
        <v>38</v>
      </c>
      <c r="H35" s="4"/>
      <c r="I35" s="4"/>
      <c r="J35" s="4"/>
      <c r="K35" s="4"/>
      <c r="L35" s="4"/>
      <c r="M35" s="4" t="s">
        <v>37</v>
      </c>
      <c r="N35" s="4" t="s">
        <v>91</v>
      </c>
      <c r="O35" s="4" t="s">
        <v>39</v>
      </c>
      <c r="P35" s="5" t="s">
        <v>121</v>
      </c>
      <c r="Q35" s="7">
        <v>0</v>
      </c>
      <c r="R35" s="7">
        <v>4500000000</v>
      </c>
      <c r="S35" s="7">
        <v>0</v>
      </c>
      <c r="T35" s="7">
        <v>4500000000</v>
      </c>
      <c r="U35" s="7">
        <v>0</v>
      </c>
      <c r="V35" s="7">
        <v>0</v>
      </c>
      <c r="W35" s="7">
        <v>4500000000</v>
      </c>
      <c r="X35" s="7">
        <v>0</v>
      </c>
      <c r="Y35" s="7">
        <v>0</v>
      </c>
      <c r="Z35" s="7">
        <v>0</v>
      </c>
      <c r="AA35" s="7">
        <v>0</v>
      </c>
    </row>
    <row r="36" spans="1:27" ht="67.5" customHeight="1" x14ac:dyDescent="0.25">
      <c r="A36" s="4" t="s">
        <v>32</v>
      </c>
      <c r="B36" s="5" t="s">
        <v>33</v>
      </c>
      <c r="C36" s="6" t="s">
        <v>122</v>
      </c>
      <c r="D36" s="4" t="s">
        <v>86</v>
      </c>
      <c r="E36" s="4" t="s">
        <v>109</v>
      </c>
      <c r="F36" s="4" t="s">
        <v>88</v>
      </c>
      <c r="G36" s="4" t="s">
        <v>83</v>
      </c>
      <c r="H36" s="4"/>
      <c r="I36" s="4"/>
      <c r="J36" s="4"/>
      <c r="K36" s="4"/>
      <c r="L36" s="4"/>
      <c r="M36" s="4" t="s">
        <v>37</v>
      </c>
      <c r="N36" s="4" t="s">
        <v>83</v>
      </c>
      <c r="O36" s="4" t="s">
        <v>39</v>
      </c>
      <c r="P36" s="5" t="s">
        <v>123</v>
      </c>
      <c r="Q36" s="7">
        <v>800000000</v>
      </c>
      <c r="R36" s="7">
        <v>0</v>
      </c>
      <c r="S36" s="7">
        <v>0</v>
      </c>
      <c r="T36" s="7">
        <v>800000000</v>
      </c>
      <c r="U36" s="7">
        <v>0</v>
      </c>
      <c r="V36" s="7">
        <v>800000000</v>
      </c>
      <c r="W36" s="7">
        <v>0</v>
      </c>
      <c r="X36" s="7">
        <v>800000000</v>
      </c>
      <c r="Y36" s="7">
        <v>800000000</v>
      </c>
      <c r="Z36" s="7">
        <v>800000000</v>
      </c>
      <c r="AA36" s="7">
        <v>800000000</v>
      </c>
    </row>
    <row r="37" spans="1:27" ht="45" customHeight="1" x14ac:dyDescent="0.25">
      <c r="A37" s="4" t="s">
        <v>32</v>
      </c>
      <c r="B37" s="5" t="s">
        <v>33</v>
      </c>
      <c r="C37" s="6" t="s">
        <v>124</v>
      </c>
      <c r="D37" s="4" t="s">
        <v>86</v>
      </c>
      <c r="E37" s="4" t="s">
        <v>125</v>
      </c>
      <c r="F37" s="4" t="s">
        <v>88</v>
      </c>
      <c r="G37" s="4" t="s">
        <v>106</v>
      </c>
      <c r="H37" s="4"/>
      <c r="I37" s="4"/>
      <c r="J37" s="4"/>
      <c r="K37" s="4"/>
      <c r="L37" s="4"/>
      <c r="M37" s="4" t="s">
        <v>37</v>
      </c>
      <c r="N37" s="4" t="s">
        <v>83</v>
      </c>
      <c r="O37" s="4" t="s">
        <v>39</v>
      </c>
      <c r="P37" s="5" t="s">
        <v>126</v>
      </c>
      <c r="Q37" s="7">
        <v>4505606041</v>
      </c>
      <c r="R37" s="7">
        <v>0</v>
      </c>
      <c r="S37" s="7">
        <v>0</v>
      </c>
      <c r="T37" s="7">
        <v>4505606041</v>
      </c>
      <c r="U37" s="7">
        <v>124540995</v>
      </c>
      <c r="V37" s="7">
        <v>4381065046</v>
      </c>
      <c r="W37" s="7">
        <v>0</v>
      </c>
      <c r="X37" s="7">
        <v>3476163621.6700001</v>
      </c>
      <c r="Y37" s="7">
        <v>1473259237</v>
      </c>
      <c r="Z37" s="7">
        <v>1473259237</v>
      </c>
      <c r="AA37" s="7">
        <v>1454174237</v>
      </c>
    </row>
    <row r="38" spans="1:27" ht="45" customHeight="1" x14ac:dyDescent="0.25">
      <c r="A38" s="4" t="s">
        <v>32</v>
      </c>
      <c r="B38" s="5" t="s">
        <v>33</v>
      </c>
      <c r="C38" s="6" t="s">
        <v>127</v>
      </c>
      <c r="D38" s="4" t="s">
        <v>86</v>
      </c>
      <c r="E38" s="4" t="s">
        <v>128</v>
      </c>
      <c r="F38" s="4" t="s">
        <v>88</v>
      </c>
      <c r="G38" s="4" t="s">
        <v>89</v>
      </c>
      <c r="H38" s="4"/>
      <c r="I38" s="4"/>
      <c r="J38" s="4"/>
      <c r="K38" s="4"/>
      <c r="L38" s="4"/>
      <c r="M38" s="4" t="s">
        <v>37</v>
      </c>
      <c r="N38" s="4" t="s">
        <v>83</v>
      </c>
      <c r="O38" s="4" t="s">
        <v>39</v>
      </c>
      <c r="P38" s="5" t="s">
        <v>129</v>
      </c>
      <c r="Q38" s="7">
        <v>4019090979</v>
      </c>
      <c r="R38" s="7">
        <v>0</v>
      </c>
      <c r="S38" s="7">
        <v>0</v>
      </c>
      <c r="T38" s="7">
        <v>4019090979</v>
      </c>
      <c r="U38" s="7">
        <v>0</v>
      </c>
      <c r="V38" s="7">
        <v>3716619367</v>
      </c>
      <c r="W38" s="7">
        <v>302471612</v>
      </c>
      <c r="X38" s="7">
        <v>3189074721</v>
      </c>
      <c r="Y38" s="7">
        <v>1160419531</v>
      </c>
      <c r="Z38" s="7">
        <v>1141899531</v>
      </c>
      <c r="AA38" s="7">
        <v>1094349531</v>
      </c>
    </row>
    <row r="39" spans="1:27" ht="67.5" customHeight="1" x14ac:dyDescent="0.25">
      <c r="A39" s="4" t="s">
        <v>32</v>
      </c>
      <c r="B39" s="5" t="s">
        <v>33</v>
      </c>
      <c r="C39" s="6" t="s">
        <v>130</v>
      </c>
      <c r="D39" s="4" t="s">
        <v>86</v>
      </c>
      <c r="E39" s="4" t="s">
        <v>131</v>
      </c>
      <c r="F39" s="4" t="s">
        <v>88</v>
      </c>
      <c r="G39" s="4" t="s">
        <v>106</v>
      </c>
      <c r="H39" s="4"/>
      <c r="I39" s="4"/>
      <c r="J39" s="4"/>
      <c r="K39" s="4"/>
      <c r="L39" s="4"/>
      <c r="M39" s="4" t="s">
        <v>37</v>
      </c>
      <c r="N39" s="4" t="s">
        <v>83</v>
      </c>
      <c r="O39" s="4" t="s">
        <v>39</v>
      </c>
      <c r="P39" s="5" t="s">
        <v>132</v>
      </c>
      <c r="Q39" s="7">
        <v>3295681253</v>
      </c>
      <c r="R39" s="7">
        <v>0</v>
      </c>
      <c r="S39" s="7">
        <v>0</v>
      </c>
      <c r="T39" s="7">
        <v>3295681253</v>
      </c>
      <c r="U39" s="7">
        <v>530000000</v>
      </c>
      <c r="V39" s="7">
        <v>2765681226</v>
      </c>
      <c r="W39" s="7">
        <v>27</v>
      </c>
      <c r="X39" s="7">
        <v>2263015634</v>
      </c>
      <c r="Y39" s="7">
        <v>840923797</v>
      </c>
      <c r="Z39" s="7">
        <v>840923797</v>
      </c>
      <c r="AA39" s="7">
        <v>831423797</v>
      </c>
    </row>
    <row r="40" spans="1:27" ht="78.75" customHeight="1" x14ac:dyDescent="0.25">
      <c r="A40" s="4" t="s">
        <v>32</v>
      </c>
      <c r="B40" s="5" t="s">
        <v>33</v>
      </c>
      <c r="C40" s="6" t="s">
        <v>133</v>
      </c>
      <c r="D40" s="4" t="s">
        <v>86</v>
      </c>
      <c r="E40" s="4" t="s">
        <v>134</v>
      </c>
      <c r="F40" s="4" t="s">
        <v>88</v>
      </c>
      <c r="G40" s="4" t="s">
        <v>106</v>
      </c>
      <c r="H40" s="4"/>
      <c r="I40" s="4"/>
      <c r="J40" s="4"/>
      <c r="K40" s="4"/>
      <c r="L40" s="4"/>
      <c r="M40" s="4" t="s">
        <v>37</v>
      </c>
      <c r="N40" s="4" t="s">
        <v>83</v>
      </c>
      <c r="O40" s="4" t="s">
        <v>39</v>
      </c>
      <c r="P40" s="5" t="s">
        <v>135</v>
      </c>
      <c r="Q40" s="7">
        <v>4820657783</v>
      </c>
      <c r="R40" s="7">
        <v>0</v>
      </c>
      <c r="S40" s="7">
        <v>0</v>
      </c>
      <c r="T40" s="7">
        <v>4820657783</v>
      </c>
      <c r="U40" s="7">
        <v>0</v>
      </c>
      <c r="V40" s="7">
        <v>4820657783</v>
      </c>
      <c r="W40" s="7">
        <v>0</v>
      </c>
      <c r="X40" s="7">
        <v>2058360474</v>
      </c>
      <c r="Y40" s="7">
        <v>463261634</v>
      </c>
      <c r="Z40" s="7">
        <v>449761631</v>
      </c>
      <c r="AA40" s="7">
        <v>449761631</v>
      </c>
    </row>
    <row r="41" spans="1:27" ht="56.25" customHeight="1" x14ac:dyDescent="0.25">
      <c r="A41" s="4" t="s">
        <v>32</v>
      </c>
      <c r="B41" s="5" t="s">
        <v>33</v>
      </c>
      <c r="C41" s="6" t="s">
        <v>136</v>
      </c>
      <c r="D41" s="4" t="s">
        <v>86</v>
      </c>
      <c r="E41" s="4" t="s">
        <v>137</v>
      </c>
      <c r="F41" s="4" t="s">
        <v>88</v>
      </c>
      <c r="G41" s="4" t="s">
        <v>118</v>
      </c>
      <c r="H41" s="4"/>
      <c r="I41" s="4"/>
      <c r="J41" s="4"/>
      <c r="K41" s="4"/>
      <c r="L41" s="4"/>
      <c r="M41" s="4" t="s">
        <v>37</v>
      </c>
      <c r="N41" s="4" t="s">
        <v>83</v>
      </c>
      <c r="O41" s="4" t="s">
        <v>39</v>
      </c>
      <c r="P41" s="5" t="s">
        <v>138</v>
      </c>
      <c r="Q41" s="7">
        <v>1192235904</v>
      </c>
      <c r="R41" s="7">
        <v>0</v>
      </c>
      <c r="S41" s="7">
        <v>0</v>
      </c>
      <c r="T41" s="7">
        <v>1192235904</v>
      </c>
      <c r="U41" s="7">
        <v>0</v>
      </c>
      <c r="V41" s="7">
        <v>1192235904</v>
      </c>
      <c r="W41" s="7">
        <v>0</v>
      </c>
      <c r="X41" s="7">
        <v>937957826</v>
      </c>
      <c r="Y41" s="7">
        <v>518683181</v>
      </c>
      <c r="Z41" s="7">
        <v>518683181</v>
      </c>
      <c r="AA41" s="7">
        <v>486583181</v>
      </c>
    </row>
    <row r="42" spans="1:27" ht="56.25" customHeight="1" x14ac:dyDescent="0.25">
      <c r="A42" s="4" t="s">
        <v>32</v>
      </c>
      <c r="B42" s="5" t="s">
        <v>33</v>
      </c>
      <c r="C42" s="6" t="s">
        <v>139</v>
      </c>
      <c r="D42" s="4" t="s">
        <v>86</v>
      </c>
      <c r="E42" s="4" t="s">
        <v>137</v>
      </c>
      <c r="F42" s="4" t="s">
        <v>88</v>
      </c>
      <c r="G42" s="4" t="s">
        <v>38</v>
      </c>
      <c r="H42" s="4"/>
      <c r="I42" s="4"/>
      <c r="J42" s="4"/>
      <c r="K42" s="4"/>
      <c r="L42" s="4"/>
      <c r="M42" s="4" t="s">
        <v>37</v>
      </c>
      <c r="N42" s="4" t="s">
        <v>83</v>
      </c>
      <c r="O42" s="4" t="s">
        <v>39</v>
      </c>
      <c r="P42" s="5" t="s">
        <v>140</v>
      </c>
      <c r="Q42" s="7">
        <v>1800000000</v>
      </c>
      <c r="R42" s="7">
        <v>0</v>
      </c>
      <c r="S42" s="7">
        <v>0</v>
      </c>
      <c r="T42" s="7">
        <v>1800000000</v>
      </c>
      <c r="U42" s="7">
        <v>0</v>
      </c>
      <c r="V42" s="7">
        <v>1800000000</v>
      </c>
      <c r="W42" s="7">
        <v>0</v>
      </c>
      <c r="X42" s="7">
        <v>1800000000</v>
      </c>
      <c r="Y42" s="7">
        <v>1656093461.9100001</v>
      </c>
      <c r="Z42" s="7">
        <v>1656093461.9100001</v>
      </c>
      <c r="AA42" s="7">
        <v>1656093461.9100001</v>
      </c>
    </row>
    <row r="43" spans="1:27" ht="101.25" customHeight="1" x14ac:dyDescent="0.25">
      <c r="A43" s="4" t="s">
        <v>32</v>
      </c>
      <c r="B43" s="5" t="s">
        <v>33</v>
      </c>
      <c r="C43" s="6" t="s">
        <v>141</v>
      </c>
      <c r="D43" s="4" t="s">
        <v>86</v>
      </c>
      <c r="E43" s="4" t="s">
        <v>137</v>
      </c>
      <c r="F43" s="4" t="s">
        <v>88</v>
      </c>
      <c r="G43" s="4" t="s">
        <v>83</v>
      </c>
      <c r="H43" s="4"/>
      <c r="I43" s="4"/>
      <c r="J43" s="4"/>
      <c r="K43" s="4"/>
      <c r="L43" s="4"/>
      <c r="M43" s="4" t="s">
        <v>37</v>
      </c>
      <c r="N43" s="4" t="s">
        <v>83</v>
      </c>
      <c r="O43" s="4" t="s">
        <v>39</v>
      </c>
      <c r="P43" s="5" t="s">
        <v>142</v>
      </c>
      <c r="Q43" s="7">
        <v>1153121519</v>
      </c>
      <c r="R43" s="7">
        <v>0</v>
      </c>
      <c r="S43" s="7">
        <v>0</v>
      </c>
      <c r="T43" s="7">
        <v>1153121519</v>
      </c>
      <c r="U43" s="7">
        <v>0</v>
      </c>
      <c r="V43" s="7">
        <v>1153121519</v>
      </c>
      <c r="W43" s="7">
        <v>0</v>
      </c>
      <c r="X43" s="7">
        <v>1153121519</v>
      </c>
      <c r="Y43" s="7">
        <v>1153121519</v>
      </c>
      <c r="Z43" s="7">
        <v>1153121519</v>
      </c>
      <c r="AA43" s="7">
        <v>1153121519</v>
      </c>
    </row>
    <row r="44" spans="1:27" ht="90" customHeight="1" x14ac:dyDescent="0.25">
      <c r="A44" s="4" t="s">
        <v>32</v>
      </c>
      <c r="B44" s="5" t="s">
        <v>33</v>
      </c>
      <c r="C44" s="6" t="s">
        <v>143</v>
      </c>
      <c r="D44" s="4" t="s">
        <v>86</v>
      </c>
      <c r="E44" s="4" t="s">
        <v>137</v>
      </c>
      <c r="F44" s="4" t="s">
        <v>88</v>
      </c>
      <c r="G44" s="4" t="s">
        <v>144</v>
      </c>
      <c r="H44" s="4"/>
      <c r="I44" s="4"/>
      <c r="J44" s="4"/>
      <c r="K44" s="4"/>
      <c r="L44" s="4"/>
      <c r="M44" s="4" t="s">
        <v>37</v>
      </c>
      <c r="N44" s="4" t="s">
        <v>83</v>
      </c>
      <c r="O44" s="4" t="s">
        <v>39</v>
      </c>
      <c r="P44" s="5" t="s">
        <v>145</v>
      </c>
      <c r="Q44" s="7">
        <v>789964963</v>
      </c>
      <c r="R44" s="7">
        <v>0</v>
      </c>
      <c r="S44" s="7">
        <v>0</v>
      </c>
      <c r="T44" s="7">
        <v>789964963</v>
      </c>
      <c r="U44" s="7">
        <v>0</v>
      </c>
      <c r="V44" s="7">
        <v>789964963</v>
      </c>
      <c r="W44" s="7">
        <v>0</v>
      </c>
      <c r="X44" s="7">
        <v>789964963</v>
      </c>
      <c r="Y44" s="7">
        <v>789964963</v>
      </c>
      <c r="Z44" s="7">
        <v>789964963</v>
      </c>
      <c r="AA44" s="7">
        <v>789964963</v>
      </c>
    </row>
    <row r="45" spans="1:27" ht="112.5" customHeight="1" x14ac:dyDescent="0.25">
      <c r="A45" s="4" t="s">
        <v>32</v>
      </c>
      <c r="B45" s="5" t="s">
        <v>33</v>
      </c>
      <c r="C45" s="6" t="s">
        <v>146</v>
      </c>
      <c r="D45" s="4" t="s">
        <v>86</v>
      </c>
      <c r="E45" s="4" t="s">
        <v>137</v>
      </c>
      <c r="F45" s="4" t="s">
        <v>88</v>
      </c>
      <c r="G45" s="4" t="s">
        <v>147</v>
      </c>
      <c r="H45" s="4"/>
      <c r="I45" s="4"/>
      <c r="J45" s="4"/>
      <c r="K45" s="4"/>
      <c r="L45" s="4"/>
      <c r="M45" s="4" t="s">
        <v>37</v>
      </c>
      <c r="N45" s="4" t="s">
        <v>83</v>
      </c>
      <c r="O45" s="4" t="s">
        <v>39</v>
      </c>
      <c r="P45" s="5" t="s">
        <v>148</v>
      </c>
      <c r="Q45" s="7">
        <v>1080000000</v>
      </c>
      <c r="R45" s="7">
        <v>0</v>
      </c>
      <c r="S45" s="7">
        <v>0</v>
      </c>
      <c r="T45" s="7">
        <v>1080000000</v>
      </c>
      <c r="U45" s="7">
        <v>0</v>
      </c>
      <c r="V45" s="7">
        <v>1080000000</v>
      </c>
      <c r="W45" s="7">
        <v>0</v>
      </c>
      <c r="X45" s="7">
        <v>1080000000</v>
      </c>
      <c r="Y45" s="7">
        <v>1080000000</v>
      </c>
      <c r="Z45" s="7">
        <v>1080000000</v>
      </c>
      <c r="AA45" s="7">
        <v>1080000000</v>
      </c>
    </row>
    <row r="46" spans="1:27" ht="67.5" customHeight="1" x14ac:dyDescent="0.25">
      <c r="A46" s="4" t="s">
        <v>32</v>
      </c>
      <c r="B46" s="5" t="s">
        <v>33</v>
      </c>
      <c r="C46" s="6" t="s">
        <v>149</v>
      </c>
      <c r="D46" s="4" t="s">
        <v>86</v>
      </c>
      <c r="E46" s="4" t="s">
        <v>137</v>
      </c>
      <c r="F46" s="4" t="s">
        <v>88</v>
      </c>
      <c r="G46" s="4" t="s">
        <v>150</v>
      </c>
      <c r="H46" s="4"/>
      <c r="I46" s="4"/>
      <c r="J46" s="4"/>
      <c r="K46" s="4"/>
      <c r="L46" s="4"/>
      <c r="M46" s="4" t="s">
        <v>37</v>
      </c>
      <c r="N46" s="4" t="s">
        <v>83</v>
      </c>
      <c r="O46" s="4" t="s">
        <v>39</v>
      </c>
      <c r="P46" s="5" t="s">
        <v>151</v>
      </c>
      <c r="Q46" s="7">
        <v>8382867454</v>
      </c>
      <c r="R46" s="7">
        <v>0</v>
      </c>
      <c r="S46" s="7">
        <v>0</v>
      </c>
      <c r="T46" s="7">
        <v>8382867454</v>
      </c>
      <c r="U46" s="7">
        <v>0</v>
      </c>
      <c r="V46" s="7">
        <v>8242778225.5600004</v>
      </c>
      <c r="W46" s="7">
        <v>140089228.44</v>
      </c>
      <c r="X46" s="7">
        <v>4518647092</v>
      </c>
      <c r="Y46" s="7">
        <v>1877837807</v>
      </c>
      <c r="Z46" s="7">
        <v>1871137807</v>
      </c>
      <c r="AA46" s="7">
        <v>1854609807</v>
      </c>
    </row>
    <row r="47" spans="1:27" ht="67.5" customHeight="1" x14ac:dyDescent="0.25">
      <c r="A47" s="4" t="s">
        <v>32</v>
      </c>
      <c r="B47" s="5" t="s">
        <v>33</v>
      </c>
      <c r="C47" s="6" t="s">
        <v>152</v>
      </c>
      <c r="D47" s="4" t="s">
        <v>86</v>
      </c>
      <c r="E47" s="4" t="s">
        <v>137</v>
      </c>
      <c r="F47" s="4" t="s">
        <v>88</v>
      </c>
      <c r="G47" s="4" t="s">
        <v>91</v>
      </c>
      <c r="H47" s="4"/>
      <c r="I47" s="4"/>
      <c r="J47" s="4"/>
      <c r="K47" s="4"/>
      <c r="L47" s="4"/>
      <c r="M47" s="4" t="s">
        <v>37</v>
      </c>
      <c r="N47" s="4" t="s">
        <v>83</v>
      </c>
      <c r="O47" s="4" t="s">
        <v>39</v>
      </c>
      <c r="P47" s="5" t="s">
        <v>153</v>
      </c>
      <c r="Q47" s="7">
        <v>3381713679</v>
      </c>
      <c r="R47" s="7">
        <v>0</v>
      </c>
      <c r="S47" s="7">
        <v>0</v>
      </c>
      <c r="T47" s="7">
        <v>3381713679</v>
      </c>
      <c r="U47" s="7">
        <v>0</v>
      </c>
      <c r="V47" s="7">
        <v>3380565769.9299998</v>
      </c>
      <c r="W47" s="7">
        <v>1147909.07</v>
      </c>
      <c r="X47" s="7">
        <v>1106189011.6700001</v>
      </c>
      <c r="Y47" s="7">
        <v>547356437</v>
      </c>
      <c r="Z47" s="7">
        <v>541856437</v>
      </c>
      <c r="AA47" s="7">
        <v>533556437</v>
      </c>
    </row>
    <row r="48" spans="1:27" ht="67.5" customHeight="1" x14ac:dyDescent="0.25">
      <c r="A48" s="4" t="s">
        <v>32</v>
      </c>
      <c r="B48" s="5" t="s">
        <v>33</v>
      </c>
      <c r="C48" s="6" t="s">
        <v>154</v>
      </c>
      <c r="D48" s="4" t="s">
        <v>86</v>
      </c>
      <c r="E48" s="4" t="s">
        <v>137</v>
      </c>
      <c r="F48" s="4" t="s">
        <v>88</v>
      </c>
      <c r="G48" s="4" t="s">
        <v>53</v>
      </c>
      <c r="H48" s="4"/>
      <c r="I48" s="4"/>
      <c r="J48" s="4"/>
      <c r="K48" s="4"/>
      <c r="L48" s="4"/>
      <c r="M48" s="4" t="s">
        <v>37</v>
      </c>
      <c r="N48" s="4" t="s">
        <v>83</v>
      </c>
      <c r="O48" s="4" t="s">
        <v>39</v>
      </c>
      <c r="P48" s="5" t="s">
        <v>155</v>
      </c>
      <c r="Q48" s="7">
        <v>2374056023</v>
      </c>
      <c r="R48" s="7">
        <v>0</v>
      </c>
      <c r="S48" s="7">
        <v>0</v>
      </c>
      <c r="T48" s="7">
        <v>2374056023</v>
      </c>
      <c r="U48" s="7">
        <v>0</v>
      </c>
      <c r="V48" s="7">
        <v>2258604560</v>
      </c>
      <c r="W48" s="7">
        <v>115451463</v>
      </c>
      <c r="X48" s="7">
        <v>1775296215</v>
      </c>
      <c r="Y48" s="7">
        <v>781717448</v>
      </c>
      <c r="Z48" s="7">
        <v>774483579</v>
      </c>
      <c r="AA48" s="7">
        <v>756193577</v>
      </c>
    </row>
    <row r="49" spans="1:27" ht="67.5" customHeight="1" x14ac:dyDescent="0.25">
      <c r="A49" s="4" t="s">
        <v>32</v>
      </c>
      <c r="B49" s="5" t="s">
        <v>33</v>
      </c>
      <c r="C49" s="6" t="s">
        <v>156</v>
      </c>
      <c r="D49" s="4" t="s">
        <v>86</v>
      </c>
      <c r="E49" s="4" t="s">
        <v>137</v>
      </c>
      <c r="F49" s="4" t="s">
        <v>88</v>
      </c>
      <c r="G49" s="4" t="s">
        <v>157</v>
      </c>
      <c r="H49" s="4"/>
      <c r="I49" s="4"/>
      <c r="J49" s="4"/>
      <c r="K49" s="4"/>
      <c r="L49" s="4"/>
      <c r="M49" s="4" t="s">
        <v>37</v>
      </c>
      <c r="N49" s="4" t="s">
        <v>83</v>
      </c>
      <c r="O49" s="4" t="s">
        <v>39</v>
      </c>
      <c r="P49" s="5" t="s">
        <v>158</v>
      </c>
      <c r="Q49" s="7">
        <v>1427715454</v>
      </c>
      <c r="R49" s="7">
        <v>0</v>
      </c>
      <c r="S49" s="7">
        <v>0</v>
      </c>
      <c r="T49" s="7">
        <v>1427715454</v>
      </c>
      <c r="U49" s="7">
        <v>0</v>
      </c>
      <c r="V49" s="7">
        <v>1427715454</v>
      </c>
      <c r="W49" s="7">
        <v>0</v>
      </c>
      <c r="X49" s="7">
        <v>887252967.70000005</v>
      </c>
      <c r="Y49" s="7">
        <v>682129283.89999998</v>
      </c>
      <c r="Z49" s="7">
        <v>678129283.89999998</v>
      </c>
      <c r="AA49" s="7">
        <v>663829283.89999998</v>
      </c>
    </row>
    <row r="50" spans="1:27" ht="67.5" customHeight="1" x14ac:dyDescent="0.25">
      <c r="A50" s="4" t="s">
        <v>32</v>
      </c>
      <c r="B50" s="5" t="s">
        <v>33</v>
      </c>
      <c r="C50" s="6" t="s">
        <v>156</v>
      </c>
      <c r="D50" s="4" t="s">
        <v>86</v>
      </c>
      <c r="E50" s="4" t="s">
        <v>137</v>
      </c>
      <c r="F50" s="4" t="s">
        <v>88</v>
      </c>
      <c r="G50" s="4" t="s">
        <v>157</v>
      </c>
      <c r="H50" s="4"/>
      <c r="I50" s="4"/>
      <c r="J50" s="4"/>
      <c r="K50" s="4"/>
      <c r="L50" s="4"/>
      <c r="M50" s="4" t="s">
        <v>37</v>
      </c>
      <c r="N50" s="4" t="s">
        <v>91</v>
      </c>
      <c r="O50" s="4" t="s">
        <v>39</v>
      </c>
      <c r="P50" s="5" t="s">
        <v>158</v>
      </c>
      <c r="Q50" s="7">
        <v>0</v>
      </c>
      <c r="R50" s="7">
        <v>300000000</v>
      </c>
      <c r="S50" s="7">
        <v>0</v>
      </c>
      <c r="T50" s="7">
        <v>300000000</v>
      </c>
      <c r="U50" s="7">
        <v>0</v>
      </c>
      <c r="V50" s="7">
        <v>0</v>
      </c>
      <c r="W50" s="7">
        <v>300000000</v>
      </c>
      <c r="X50" s="7">
        <v>0</v>
      </c>
      <c r="Y50" s="7">
        <v>0</v>
      </c>
      <c r="Z50" s="7">
        <v>0</v>
      </c>
      <c r="AA50" s="7">
        <v>0</v>
      </c>
    </row>
    <row r="51" spans="1:27" ht="22.5" customHeight="1" x14ac:dyDescent="0.25">
      <c r="A51" s="4" t="s">
        <v>159</v>
      </c>
      <c r="B51" s="5" t="s">
        <v>160</v>
      </c>
      <c r="C51" s="6" t="s">
        <v>34</v>
      </c>
      <c r="D51" s="4" t="s">
        <v>35</v>
      </c>
      <c r="E51" s="4" t="s">
        <v>36</v>
      </c>
      <c r="F51" s="4" t="s">
        <v>36</v>
      </c>
      <c r="G51" s="4" t="s">
        <v>36</v>
      </c>
      <c r="H51" s="4"/>
      <c r="I51" s="4"/>
      <c r="J51" s="4"/>
      <c r="K51" s="4"/>
      <c r="L51" s="4"/>
      <c r="M51" s="4" t="s">
        <v>37</v>
      </c>
      <c r="N51" s="4" t="s">
        <v>38</v>
      </c>
      <c r="O51" s="4" t="s">
        <v>39</v>
      </c>
      <c r="P51" s="5" t="s">
        <v>40</v>
      </c>
      <c r="Q51" s="7">
        <v>23691300000</v>
      </c>
      <c r="R51" s="7">
        <v>0</v>
      </c>
      <c r="S51" s="7">
        <v>1513486514</v>
      </c>
      <c r="T51" s="7">
        <v>22177813486</v>
      </c>
      <c r="U51" s="7">
        <v>0</v>
      </c>
      <c r="V51" s="7">
        <v>22155983751.93</v>
      </c>
      <c r="W51" s="7">
        <v>21829734.07</v>
      </c>
      <c r="X51" s="7">
        <v>13598962564</v>
      </c>
      <c r="Y51" s="7">
        <v>13592571965</v>
      </c>
      <c r="Z51" s="7">
        <v>13592571965</v>
      </c>
      <c r="AA51" s="7">
        <v>13592571965</v>
      </c>
    </row>
    <row r="52" spans="1:27" ht="22.5" customHeight="1" x14ac:dyDescent="0.25">
      <c r="A52" s="4" t="s">
        <v>159</v>
      </c>
      <c r="B52" s="5" t="s">
        <v>160</v>
      </c>
      <c r="C52" s="6" t="s">
        <v>41</v>
      </c>
      <c r="D52" s="4" t="s">
        <v>35</v>
      </c>
      <c r="E52" s="4" t="s">
        <v>36</v>
      </c>
      <c r="F52" s="4" t="s">
        <v>36</v>
      </c>
      <c r="G52" s="4" t="s">
        <v>42</v>
      </c>
      <c r="H52" s="4"/>
      <c r="I52" s="4"/>
      <c r="J52" s="4"/>
      <c r="K52" s="4"/>
      <c r="L52" s="4"/>
      <c r="M52" s="4" t="s">
        <v>37</v>
      </c>
      <c r="N52" s="4" t="s">
        <v>38</v>
      </c>
      <c r="O52" s="4" t="s">
        <v>39</v>
      </c>
      <c r="P52" s="5" t="s">
        <v>43</v>
      </c>
      <c r="Q52" s="7">
        <v>8183600000</v>
      </c>
      <c r="R52" s="7">
        <v>0</v>
      </c>
      <c r="S52" s="7">
        <v>0</v>
      </c>
      <c r="T52" s="7">
        <v>8183600000</v>
      </c>
      <c r="U52" s="7">
        <v>0</v>
      </c>
      <c r="V52" s="7">
        <v>8181505395</v>
      </c>
      <c r="W52" s="7">
        <v>2094605</v>
      </c>
      <c r="X52" s="7">
        <v>5280940511</v>
      </c>
      <c r="Y52" s="7">
        <v>5280940511</v>
      </c>
      <c r="Z52" s="7">
        <v>5280940511</v>
      </c>
      <c r="AA52" s="7">
        <v>5280940511</v>
      </c>
    </row>
    <row r="53" spans="1:27" ht="33.75" customHeight="1" x14ac:dyDescent="0.25">
      <c r="A53" s="4" t="s">
        <v>159</v>
      </c>
      <c r="B53" s="5" t="s">
        <v>160</v>
      </c>
      <c r="C53" s="6" t="s">
        <v>44</v>
      </c>
      <c r="D53" s="4" t="s">
        <v>35</v>
      </c>
      <c r="E53" s="4" t="s">
        <v>36</v>
      </c>
      <c r="F53" s="4" t="s">
        <v>36</v>
      </c>
      <c r="G53" s="4" t="s">
        <v>45</v>
      </c>
      <c r="H53" s="4"/>
      <c r="I53" s="4"/>
      <c r="J53" s="4"/>
      <c r="K53" s="4"/>
      <c r="L53" s="4"/>
      <c r="M53" s="4" t="s">
        <v>37</v>
      </c>
      <c r="N53" s="4" t="s">
        <v>38</v>
      </c>
      <c r="O53" s="4" t="s">
        <v>39</v>
      </c>
      <c r="P53" s="5" t="s">
        <v>46</v>
      </c>
      <c r="Q53" s="7">
        <v>394000000</v>
      </c>
      <c r="R53" s="7">
        <v>1513486514</v>
      </c>
      <c r="S53" s="7">
        <v>0</v>
      </c>
      <c r="T53" s="7">
        <v>1907486514</v>
      </c>
      <c r="U53" s="7">
        <v>0</v>
      </c>
      <c r="V53" s="7">
        <v>1893097031</v>
      </c>
      <c r="W53" s="7">
        <v>14389483</v>
      </c>
      <c r="X53" s="7">
        <v>959921800</v>
      </c>
      <c r="Y53" s="7">
        <v>959921800</v>
      </c>
      <c r="Z53" s="7">
        <v>959921800</v>
      </c>
      <c r="AA53" s="7">
        <v>959921800</v>
      </c>
    </row>
    <row r="54" spans="1:27" ht="22.5" customHeight="1" x14ac:dyDescent="0.25">
      <c r="A54" s="4" t="s">
        <v>159</v>
      </c>
      <c r="B54" s="5" t="s">
        <v>160</v>
      </c>
      <c r="C54" s="6" t="s">
        <v>47</v>
      </c>
      <c r="D54" s="4" t="s">
        <v>35</v>
      </c>
      <c r="E54" s="4" t="s">
        <v>42</v>
      </c>
      <c r="F54" s="4" t="s">
        <v>36</v>
      </c>
      <c r="G54" s="4"/>
      <c r="H54" s="4"/>
      <c r="I54" s="4"/>
      <c r="J54" s="4"/>
      <c r="K54" s="4"/>
      <c r="L54" s="4"/>
      <c r="M54" s="4" t="s">
        <v>37</v>
      </c>
      <c r="N54" s="4" t="s">
        <v>38</v>
      </c>
      <c r="O54" s="4" t="s">
        <v>39</v>
      </c>
      <c r="P54" s="5" t="s">
        <v>48</v>
      </c>
      <c r="Q54" s="7">
        <v>9000000</v>
      </c>
      <c r="R54" s="7">
        <v>0</v>
      </c>
      <c r="S54" s="7">
        <v>0</v>
      </c>
      <c r="T54" s="7">
        <v>9000000</v>
      </c>
      <c r="U54" s="7">
        <v>0</v>
      </c>
      <c r="V54" s="7">
        <v>5694401</v>
      </c>
      <c r="W54" s="7">
        <v>3305599</v>
      </c>
      <c r="X54" s="7">
        <v>5694401</v>
      </c>
      <c r="Y54" s="7">
        <v>929607</v>
      </c>
      <c r="Z54" s="7">
        <v>929607</v>
      </c>
      <c r="AA54" s="7">
        <v>929607</v>
      </c>
    </row>
    <row r="55" spans="1:27" ht="22.5" customHeight="1" x14ac:dyDescent="0.25">
      <c r="A55" s="4" t="s">
        <v>159</v>
      </c>
      <c r="B55" s="5" t="s">
        <v>160</v>
      </c>
      <c r="C55" s="6" t="s">
        <v>49</v>
      </c>
      <c r="D55" s="4" t="s">
        <v>35</v>
      </c>
      <c r="E55" s="4" t="s">
        <v>42</v>
      </c>
      <c r="F55" s="4" t="s">
        <v>42</v>
      </c>
      <c r="G55" s="4"/>
      <c r="H55" s="4"/>
      <c r="I55" s="4"/>
      <c r="J55" s="4"/>
      <c r="K55" s="4"/>
      <c r="L55" s="4"/>
      <c r="M55" s="4" t="s">
        <v>37</v>
      </c>
      <c r="N55" s="4" t="s">
        <v>38</v>
      </c>
      <c r="O55" s="4" t="s">
        <v>39</v>
      </c>
      <c r="P55" s="5" t="s">
        <v>50</v>
      </c>
      <c r="Q55" s="7">
        <v>9020200000</v>
      </c>
      <c r="R55" s="7">
        <v>0</v>
      </c>
      <c r="S55" s="7">
        <v>0</v>
      </c>
      <c r="T55" s="7">
        <v>9020200000</v>
      </c>
      <c r="U55" s="7">
        <v>0</v>
      </c>
      <c r="V55" s="7">
        <v>8672305657.25</v>
      </c>
      <c r="W55" s="7">
        <v>347894342.75</v>
      </c>
      <c r="X55" s="7">
        <v>8038358956.1099997</v>
      </c>
      <c r="Y55" s="7">
        <v>5622680993.7200003</v>
      </c>
      <c r="Z55" s="7">
        <v>5612812058.7200003</v>
      </c>
      <c r="AA55" s="7">
        <v>5611330508.7200003</v>
      </c>
    </row>
    <row r="56" spans="1:27" ht="45" customHeight="1" x14ac:dyDescent="0.25">
      <c r="A56" s="4" t="s">
        <v>159</v>
      </c>
      <c r="B56" s="5" t="s">
        <v>160</v>
      </c>
      <c r="C56" s="6" t="s">
        <v>56</v>
      </c>
      <c r="D56" s="4" t="s">
        <v>35</v>
      </c>
      <c r="E56" s="4" t="s">
        <v>45</v>
      </c>
      <c r="F56" s="4" t="s">
        <v>45</v>
      </c>
      <c r="G56" s="4" t="s">
        <v>36</v>
      </c>
      <c r="H56" s="4" t="s">
        <v>57</v>
      </c>
      <c r="I56" s="4"/>
      <c r="J56" s="4"/>
      <c r="K56" s="4"/>
      <c r="L56" s="4"/>
      <c r="M56" s="4" t="s">
        <v>37</v>
      </c>
      <c r="N56" s="4" t="s">
        <v>38</v>
      </c>
      <c r="O56" s="4" t="s">
        <v>39</v>
      </c>
      <c r="P56" s="5" t="s">
        <v>58</v>
      </c>
      <c r="Q56" s="7">
        <v>922000000</v>
      </c>
      <c r="R56" s="7">
        <v>0</v>
      </c>
      <c r="S56" s="7">
        <v>0</v>
      </c>
      <c r="T56" s="7">
        <v>922000000</v>
      </c>
      <c r="U56" s="7">
        <v>922000000</v>
      </c>
      <c r="V56" s="7">
        <v>0</v>
      </c>
      <c r="W56" s="7">
        <v>0</v>
      </c>
      <c r="X56" s="7">
        <v>0</v>
      </c>
      <c r="Y56" s="7">
        <v>0</v>
      </c>
      <c r="Z56" s="7">
        <v>0</v>
      </c>
      <c r="AA56" s="7">
        <v>0</v>
      </c>
    </row>
    <row r="57" spans="1:27" ht="33.75" customHeight="1" x14ac:dyDescent="0.25">
      <c r="A57" s="4" t="s">
        <v>159</v>
      </c>
      <c r="B57" s="5" t="s">
        <v>160</v>
      </c>
      <c r="C57" s="6" t="s">
        <v>161</v>
      </c>
      <c r="D57" s="4" t="s">
        <v>35</v>
      </c>
      <c r="E57" s="4" t="s">
        <v>45</v>
      </c>
      <c r="F57" s="4" t="s">
        <v>45</v>
      </c>
      <c r="G57" s="4" t="s">
        <v>36</v>
      </c>
      <c r="H57" s="4" t="s">
        <v>162</v>
      </c>
      <c r="I57" s="4"/>
      <c r="J57" s="4"/>
      <c r="K57" s="4"/>
      <c r="L57" s="4"/>
      <c r="M57" s="4" t="s">
        <v>37</v>
      </c>
      <c r="N57" s="4" t="s">
        <v>38</v>
      </c>
      <c r="O57" s="4" t="s">
        <v>39</v>
      </c>
      <c r="P57" s="5" t="s">
        <v>163</v>
      </c>
      <c r="Q57" s="7">
        <v>3000000000</v>
      </c>
      <c r="R57" s="7">
        <v>0</v>
      </c>
      <c r="S57" s="7">
        <v>0</v>
      </c>
      <c r="T57" s="7">
        <v>3000000000</v>
      </c>
      <c r="U57" s="7">
        <v>3000000000</v>
      </c>
      <c r="V57" s="7">
        <v>0</v>
      </c>
      <c r="W57" s="7">
        <v>0</v>
      </c>
      <c r="X57" s="7">
        <v>0</v>
      </c>
      <c r="Y57" s="7">
        <v>0</v>
      </c>
      <c r="Z57" s="7">
        <v>0</v>
      </c>
      <c r="AA57" s="7">
        <v>0</v>
      </c>
    </row>
    <row r="58" spans="1:27" ht="33.75" customHeight="1" x14ac:dyDescent="0.25">
      <c r="A58" s="4" t="s">
        <v>159</v>
      </c>
      <c r="B58" s="5" t="s">
        <v>160</v>
      </c>
      <c r="C58" s="6" t="s">
        <v>72</v>
      </c>
      <c r="D58" s="4" t="s">
        <v>35</v>
      </c>
      <c r="E58" s="4" t="s">
        <v>45</v>
      </c>
      <c r="F58" s="4" t="s">
        <v>60</v>
      </c>
      <c r="G58" s="4" t="s">
        <v>42</v>
      </c>
      <c r="H58" s="4" t="s">
        <v>73</v>
      </c>
      <c r="I58" s="4"/>
      <c r="J58" s="4"/>
      <c r="K58" s="4"/>
      <c r="L58" s="4"/>
      <c r="M58" s="4" t="s">
        <v>37</v>
      </c>
      <c r="N58" s="4" t="s">
        <v>38</v>
      </c>
      <c r="O58" s="4" t="s">
        <v>39</v>
      </c>
      <c r="P58" s="5" t="s">
        <v>74</v>
      </c>
      <c r="Q58" s="7">
        <v>90000000</v>
      </c>
      <c r="R58" s="7">
        <v>0</v>
      </c>
      <c r="S58" s="7">
        <v>0</v>
      </c>
      <c r="T58" s="7">
        <v>90000000</v>
      </c>
      <c r="U58" s="7">
        <v>0</v>
      </c>
      <c r="V58" s="7">
        <v>66638211</v>
      </c>
      <c r="W58" s="7">
        <v>23361789</v>
      </c>
      <c r="X58" s="7">
        <v>40064247</v>
      </c>
      <c r="Y58" s="7">
        <v>39986203</v>
      </c>
      <c r="Z58" s="7">
        <v>39986203</v>
      </c>
      <c r="AA58" s="7">
        <v>39986203</v>
      </c>
    </row>
    <row r="59" spans="1:27" ht="22.5" customHeight="1" x14ac:dyDescent="0.25">
      <c r="A59" s="4" t="s">
        <v>159</v>
      </c>
      <c r="B59" s="5" t="s">
        <v>160</v>
      </c>
      <c r="C59" s="6" t="s">
        <v>75</v>
      </c>
      <c r="D59" s="4" t="s">
        <v>35</v>
      </c>
      <c r="E59" s="4" t="s">
        <v>45</v>
      </c>
      <c r="F59" s="4" t="s">
        <v>38</v>
      </c>
      <c r="G59" s="4" t="s">
        <v>36</v>
      </c>
      <c r="H59" s="4" t="s">
        <v>64</v>
      </c>
      <c r="I59" s="4"/>
      <c r="J59" s="4"/>
      <c r="K59" s="4"/>
      <c r="L59" s="4"/>
      <c r="M59" s="4" t="s">
        <v>37</v>
      </c>
      <c r="N59" s="4" t="s">
        <v>38</v>
      </c>
      <c r="O59" s="4" t="s">
        <v>39</v>
      </c>
      <c r="P59" s="5" t="s">
        <v>76</v>
      </c>
      <c r="Q59" s="7">
        <v>90000000</v>
      </c>
      <c r="R59" s="7">
        <v>0</v>
      </c>
      <c r="S59" s="7">
        <v>0</v>
      </c>
      <c r="T59" s="7">
        <v>90000000</v>
      </c>
      <c r="U59" s="7">
        <v>0</v>
      </c>
      <c r="V59" s="7">
        <v>0</v>
      </c>
      <c r="W59" s="7">
        <v>90000000</v>
      </c>
      <c r="X59" s="7">
        <v>0</v>
      </c>
      <c r="Y59" s="7">
        <v>0</v>
      </c>
      <c r="Z59" s="7">
        <v>0</v>
      </c>
      <c r="AA59" s="7">
        <v>0</v>
      </c>
    </row>
    <row r="60" spans="1:27" ht="22.5" customHeight="1" x14ac:dyDescent="0.25">
      <c r="A60" s="4" t="s">
        <v>159</v>
      </c>
      <c r="B60" s="5" t="s">
        <v>160</v>
      </c>
      <c r="C60" s="6" t="s">
        <v>79</v>
      </c>
      <c r="D60" s="4" t="s">
        <v>35</v>
      </c>
      <c r="E60" s="4" t="s">
        <v>80</v>
      </c>
      <c r="F60" s="4" t="s">
        <v>36</v>
      </c>
      <c r="G60" s="4"/>
      <c r="H60" s="4"/>
      <c r="I60" s="4"/>
      <c r="J60" s="4"/>
      <c r="K60" s="4"/>
      <c r="L60" s="4"/>
      <c r="M60" s="4" t="s">
        <v>37</v>
      </c>
      <c r="N60" s="4" t="s">
        <v>38</v>
      </c>
      <c r="O60" s="4" t="s">
        <v>39</v>
      </c>
      <c r="P60" s="5" t="s">
        <v>81</v>
      </c>
      <c r="Q60" s="7">
        <v>154500000</v>
      </c>
      <c r="R60" s="7">
        <v>0</v>
      </c>
      <c r="S60" s="7">
        <v>0</v>
      </c>
      <c r="T60" s="7">
        <v>154500000</v>
      </c>
      <c r="U60" s="7">
        <v>0</v>
      </c>
      <c r="V60" s="7">
        <v>103363401</v>
      </c>
      <c r="W60" s="7">
        <v>51136599</v>
      </c>
      <c r="X60" s="7">
        <v>103363401</v>
      </c>
      <c r="Y60" s="7">
        <v>103363401</v>
      </c>
      <c r="Z60" s="7">
        <v>103363401</v>
      </c>
      <c r="AA60" s="7">
        <v>103363401</v>
      </c>
    </row>
    <row r="61" spans="1:27" ht="22.5" customHeight="1" x14ac:dyDescent="0.25">
      <c r="A61" s="4" t="s">
        <v>159</v>
      </c>
      <c r="B61" s="5" t="s">
        <v>160</v>
      </c>
      <c r="C61" s="6" t="s">
        <v>82</v>
      </c>
      <c r="D61" s="4" t="s">
        <v>35</v>
      </c>
      <c r="E61" s="4" t="s">
        <v>80</v>
      </c>
      <c r="F61" s="4" t="s">
        <v>60</v>
      </c>
      <c r="G61" s="4" t="s">
        <v>36</v>
      </c>
      <c r="H61" s="4"/>
      <c r="I61" s="4"/>
      <c r="J61" s="4"/>
      <c r="K61" s="4"/>
      <c r="L61" s="4"/>
      <c r="M61" s="4" t="s">
        <v>37</v>
      </c>
      <c r="N61" s="4" t="s">
        <v>83</v>
      </c>
      <c r="O61" s="4" t="s">
        <v>54</v>
      </c>
      <c r="P61" s="5" t="s">
        <v>84</v>
      </c>
      <c r="Q61" s="7">
        <v>150000000</v>
      </c>
      <c r="R61" s="7">
        <v>0</v>
      </c>
      <c r="S61" s="7">
        <v>0</v>
      </c>
      <c r="T61" s="7">
        <v>150000000</v>
      </c>
      <c r="U61" s="7">
        <v>0</v>
      </c>
      <c r="V61" s="7">
        <v>0</v>
      </c>
      <c r="W61" s="7">
        <v>150000000</v>
      </c>
      <c r="X61" s="7">
        <v>0</v>
      </c>
      <c r="Y61" s="7">
        <v>0</v>
      </c>
      <c r="Z61" s="7">
        <v>0</v>
      </c>
      <c r="AA61" s="7">
        <v>0</v>
      </c>
    </row>
    <row r="62" spans="1:27" ht="67.5" customHeight="1" x14ac:dyDescent="0.25">
      <c r="A62" s="4" t="s">
        <v>159</v>
      </c>
      <c r="B62" s="5" t="s">
        <v>160</v>
      </c>
      <c r="C62" s="6" t="s">
        <v>164</v>
      </c>
      <c r="D62" s="4" t="s">
        <v>86</v>
      </c>
      <c r="E62" s="4" t="s">
        <v>102</v>
      </c>
      <c r="F62" s="4" t="s">
        <v>88</v>
      </c>
      <c r="G62" s="4" t="s">
        <v>93</v>
      </c>
      <c r="H62" s="4"/>
      <c r="I62" s="4"/>
      <c r="J62" s="4"/>
      <c r="K62" s="4"/>
      <c r="L62" s="4"/>
      <c r="M62" s="4" t="s">
        <v>37</v>
      </c>
      <c r="N62" s="4" t="s">
        <v>83</v>
      </c>
      <c r="O62" s="4" t="s">
        <v>39</v>
      </c>
      <c r="P62" s="5" t="s">
        <v>165</v>
      </c>
      <c r="Q62" s="7">
        <v>33133468301</v>
      </c>
      <c r="R62" s="7">
        <v>0</v>
      </c>
      <c r="S62" s="7">
        <v>0</v>
      </c>
      <c r="T62" s="7">
        <v>33133468301</v>
      </c>
      <c r="U62" s="7">
        <v>3557353839</v>
      </c>
      <c r="V62" s="7">
        <v>29089826489.599998</v>
      </c>
      <c r="W62" s="7">
        <v>486287972.39999998</v>
      </c>
      <c r="X62" s="7">
        <v>25129622434.049999</v>
      </c>
      <c r="Y62" s="7">
        <v>14214808076.49</v>
      </c>
      <c r="Z62" s="7">
        <v>14214808076.49</v>
      </c>
      <c r="AA62" s="7">
        <v>14214808076.49</v>
      </c>
    </row>
    <row r="63" spans="1:27" ht="67.5" customHeight="1" x14ac:dyDescent="0.25">
      <c r="A63" s="4" t="s">
        <v>159</v>
      </c>
      <c r="B63" s="5" t="s">
        <v>160</v>
      </c>
      <c r="C63" s="6" t="s">
        <v>164</v>
      </c>
      <c r="D63" s="4" t="s">
        <v>86</v>
      </c>
      <c r="E63" s="4" t="s">
        <v>102</v>
      </c>
      <c r="F63" s="4" t="s">
        <v>88</v>
      </c>
      <c r="G63" s="4" t="s">
        <v>93</v>
      </c>
      <c r="H63" s="4"/>
      <c r="I63" s="4"/>
      <c r="J63" s="4"/>
      <c r="K63" s="4"/>
      <c r="L63" s="4"/>
      <c r="M63" s="4" t="s">
        <v>37</v>
      </c>
      <c r="N63" s="4" t="s">
        <v>91</v>
      </c>
      <c r="O63" s="4" t="s">
        <v>39</v>
      </c>
      <c r="P63" s="5" t="s">
        <v>165</v>
      </c>
      <c r="Q63" s="7">
        <v>2870539651</v>
      </c>
      <c r="R63" s="7">
        <v>11000000000</v>
      </c>
      <c r="S63" s="7">
        <v>0</v>
      </c>
      <c r="T63" s="7">
        <v>13870539651</v>
      </c>
      <c r="U63" s="7">
        <v>0</v>
      </c>
      <c r="V63" s="7">
        <v>2821833472.5999999</v>
      </c>
      <c r="W63" s="7">
        <v>11048706178.4</v>
      </c>
      <c r="X63" s="7">
        <v>2704684918.3299999</v>
      </c>
      <c r="Y63" s="7">
        <v>1513552381.26</v>
      </c>
      <c r="Z63" s="7">
        <v>1513552381.26</v>
      </c>
      <c r="AA63" s="7">
        <v>1513552381.26</v>
      </c>
    </row>
    <row r="64" spans="1:27" ht="45" customHeight="1" x14ac:dyDescent="0.25">
      <c r="A64" s="4" t="s">
        <v>159</v>
      </c>
      <c r="B64" s="5" t="s">
        <v>160</v>
      </c>
      <c r="C64" s="6" t="s">
        <v>166</v>
      </c>
      <c r="D64" s="4" t="s">
        <v>86</v>
      </c>
      <c r="E64" s="4" t="s">
        <v>137</v>
      </c>
      <c r="F64" s="4" t="s">
        <v>88</v>
      </c>
      <c r="G64" s="4" t="s">
        <v>106</v>
      </c>
      <c r="H64" s="4"/>
      <c r="I64" s="4"/>
      <c r="J64" s="4"/>
      <c r="K64" s="4"/>
      <c r="L64" s="4"/>
      <c r="M64" s="4" t="s">
        <v>37</v>
      </c>
      <c r="N64" s="4" t="s">
        <v>83</v>
      </c>
      <c r="O64" s="4" t="s">
        <v>39</v>
      </c>
      <c r="P64" s="5" t="s">
        <v>167</v>
      </c>
      <c r="Q64" s="7">
        <v>23000000000</v>
      </c>
      <c r="R64" s="7">
        <v>0</v>
      </c>
      <c r="S64" s="7">
        <v>0</v>
      </c>
      <c r="T64" s="7">
        <v>23000000000</v>
      </c>
      <c r="U64" s="7">
        <v>10106274765</v>
      </c>
      <c r="V64" s="7">
        <v>12514103216.049999</v>
      </c>
      <c r="W64" s="7">
        <v>379622018.94999999</v>
      </c>
      <c r="X64" s="7">
        <v>11196413459.799999</v>
      </c>
      <c r="Y64" s="7">
        <v>5888037986.79</v>
      </c>
      <c r="Z64" s="7">
        <v>5888037986.79</v>
      </c>
      <c r="AA64" s="7">
        <v>5888037986.79</v>
      </c>
    </row>
    <row r="65" spans="1:27" ht="22.5" customHeight="1" x14ac:dyDescent="0.25">
      <c r="A65" s="4" t="s">
        <v>168</v>
      </c>
      <c r="B65" s="5" t="s">
        <v>169</v>
      </c>
      <c r="C65" s="6" t="s">
        <v>34</v>
      </c>
      <c r="D65" s="4" t="s">
        <v>35</v>
      </c>
      <c r="E65" s="4" t="s">
        <v>36</v>
      </c>
      <c r="F65" s="4" t="s">
        <v>36</v>
      </c>
      <c r="G65" s="4" t="s">
        <v>36</v>
      </c>
      <c r="H65" s="4"/>
      <c r="I65" s="4"/>
      <c r="J65" s="4"/>
      <c r="K65" s="4"/>
      <c r="L65" s="4"/>
      <c r="M65" s="4" t="s">
        <v>37</v>
      </c>
      <c r="N65" s="4" t="s">
        <v>83</v>
      </c>
      <c r="O65" s="4" t="s">
        <v>54</v>
      </c>
      <c r="P65" s="5" t="s">
        <v>40</v>
      </c>
      <c r="Q65" s="7">
        <v>5685481000</v>
      </c>
      <c r="R65" s="7">
        <v>0</v>
      </c>
      <c r="S65" s="7">
        <v>0</v>
      </c>
      <c r="T65" s="7">
        <v>5685481000</v>
      </c>
      <c r="U65" s="7">
        <v>0</v>
      </c>
      <c r="V65" s="7">
        <v>5685481000</v>
      </c>
      <c r="W65" s="7">
        <v>0</v>
      </c>
      <c r="X65" s="7">
        <v>4173531054</v>
      </c>
      <c r="Y65" s="7">
        <v>4169228057</v>
      </c>
      <c r="Z65" s="7">
        <v>4169228057</v>
      </c>
      <c r="AA65" s="7">
        <v>4169228057</v>
      </c>
    </row>
    <row r="66" spans="1:27" ht="22.5" customHeight="1" x14ac:dyDescent="0.25">
      <c r="A66" s="4" t="s">
        <v>168</v>
      </c>
      <c r="B66" s="5" t="s">
        <v>169</v>
      </c>
      <c r="C66" s="6" t="s">
        <v>41</v>
      </c>
      <c r="D66" s="4" t="s">
        <v>35</v>
      </c>
      <c r="E66" s="4" t="s">
        <v>36</v>
      </c>
      <c r="F66" s="4" t="s">
        <v>36</v>
      </c>
      <c r="G66" s="4" t="s">
        <v>42</v>
      </c>
      <c r="H66" s="4"/>
      <c r="I66" s="4"/>
      <c r="J66" s="4"/>
      <c r="K66" s="4"/>
      <c r="L66" s="4"/>
      <c r="M66" s="4" t="s">
        <v>37</v>
      </c>
      <c r="N66" s="4" t="s">
        <v>83</v>
      </c>
      <c r="O66" s="4" t="s">
        <v>54</v>
      </c>
      <c r="P66" s="5" t="s">
        <v>43</v>
      </c>
      <c r="Q66" s="7">
        <v>2212087000</v>
      </c>
      <c r="R66" s="7">
        <v>0</v>
      </c>
      <c r="S66" s="7">
        <v>0</v>
      </c>
      <c r="T66" s="7">
        <v>2212087000</v>
      </c>
      <c r="U66" s="7">
        <v>0</v>
      </c>
      <c r="V66" s="7">
        <v>2212087000</v>
      </c>
      <c r="W66" s="7">
        <v>0</v>
      </c>
      <c r="X66" s="7">
        <v>1578988290</v>
      </c>
      <c r="Y66" s="7">
        <v>1578988290</v>
      </c>
      <c r="Z66" s="7">
        <v>1578988290</v>
      </c>
      <c r="AA66" s="7">
        <v>1578988290</v>
      </c>
    </row>
    <row r="67" spans="1:27" ht="33.75" customHeight="1" x14ac:dyDescent="0.25">
      <c r="A67" s="4" t="s">
        <v>168</v>
      </c>
      <c r="B67" s="5" t="s">
        <v>169</v>
      </c>
      <c r="C67" s="6" t="s">
        <v>44</v>
      </c>
      <c r="D67" s="4" t="s">
        <v>35</v>
      </c>
      <c r="E67" s="4" t="s">
        <v>36</v>
      </c>
      <c r="F67" s="4" t="s">
        <v>36</v>
      </c>
      <c r="G67" s="4" t="s">
        <v>45</v>
      </c>
      <c r="H67" s="4"/>
      <c r="I67" s="4"/>
      <c r="J67" s="4"/>
      <c r="K67" s="4"/>
      <c r="L67" s="4"/>
      <c r="M67" s="4" t="s">
        <v>37</v>
      </c>
      <c r="N67" s="4" t="s">
        <v>83</v>
      </c>
      <c r="O67" s="4" t="s">
        <v>54</v>
      </c>
      <c r="P67" s="5" t="s">
        <v>46</v>
      </c>
      <c r="Q67" s="7">
        <v>762825000</v>
      </c>
      <c r="R67" s="7">
        <v>0</v>
      </c>
      <c r="S67" s="7">
        <v>0</v>
      </c>
      <c r="T67" s="7">
        <v>762825000</v>
      </c>
      <c r="U67" s="7">
        <v>0</v>
      </c>
      <c r="V67" s="7">
        <v>762825000</v>
      </c>
      <c r="W67" s="7">
        <v>0</v>
      </c>
      <c r="X67" s="7">
        <v>446688165</v>
      </c>
      <c r="Y67" s="7">
        <v>445967870</v>
      </c>
      <c r="Z67" s="7">
        <v>445967870</v>
      </c>
      <c r="AA67" s="7">
        <v>445967870</v>
      </c>
    </row>
    <row r="68" spans="1:27" ht="33.75" customHeight="1" x14ac:dyDescent="0.25">
      <c r="A68" s="4" t="s">
        <v>168</v>
      </c>
      <c r="B68" s="5" t="s">
        <v>169</v>
      </c>
      <c r="C68" s="6" t="s">
        <v>170</v>
      </c>
      <c r="D68" s="4" t="s">
        <v>35</v>
      </c>
      <c r="E68" s="4" t="s">
        <v>36</v>
      </c>
      <c r="F68" s="4" t="s">
        <v>36</v>
      </c>
      <c r="G68" s="4" t="s">
        <v>60</v>
      </c>
      <c r="H68" s="4"/>
      <c r="I68" s="4"/>
      <c r="J68" s="4"/>
      <c r="K68" s="4"/>
      <c r="L68" s="4"/>
      <c r="M68" s="4" t="s">
        <v>37</v>
      </c>
      <c r="N68" s="4" t="s">
        <v>83</v>
      </c>
      <c r="O68" s="4" t="s">
        <v>54</v>
      </c>
      <c r="P68" s="5" t="s">
        <v>171</v>
      </c>
      <c r="Q68" s="7">
        <v>249263000</v>
      </c>
      <c r="R68" s="7">
        <v>0</v>
      </c>
      <c r="S68" s="7">
        <v>0</v>
      </c>
      <c r="T68" s="7">
        <v>249263000</v>
      </c>
      <c r="U68" s="7">
        <v>0</v>
      </c>
      <c r="V68" s="7">
        <v>249263000</v>
      </c>
      <c r="W68" s="7">
        <v>0</v>
      </c>
      <c r="X68" s="7">
        <v>0</v>
      </c>
      <c r="Y68" s="7">
        <v>0</v>
      </c>
      <c r="Z68" s="7">
        <v>0</v>
      </c>
      <c r="AA68" s="7">
        <v>0</v>
      </c>
    </row>
    <row r="69" spans="1:27" ht="22.5" customHeight="1" x14ac:dyDescent="0.25">
      <c r="A69" s="4" t="s">
        <v>168</v>
      </c>
      <c r="B69" s="5" t="s">
        <v>169</v>
      </c>
      <c r="C69" s="6" t="s">
        <v>47</v>
      </c>
      <c r="D69" s="4" t="s">
        <v>35</v>
      </c>
      <c r="E69" s="4" t="s">
        <v>42</v>
      </c>
      <c r="F69" s="4" t="s">
        <v>36</v>
      </c>
      <c r="G69" s="4"/>
      <c r="H69" s="4"/>
      <c r="I69" s="4"/>
      <c r="J69" s="4"/>
      <c r="K69" s="4"/>
      <c r="L69" s="4"/>
      <c r="M69" s="4" t="s">
        <v>37</v>
      </c>
      <c r="N69" s="4" t="s">
        <v>83</v>
      </c>
      <c r="O69" s="4" t="s">
        <v>54</v>
      </c>
      <c r="P69" s="5" t="s">
        <v>48</v>
      </c>
      <c r="Q69" s="7">
        <v>6180000</v>
      </c>
      <c r="R69" s="7">
        <v>0</v>
      </c>
      <c r="S69" s="7">
        <v>0</v>
      </c>
      <c r="T69" s="7">
        <v>6180000</v>
      </c>
      <c r="U69" s="7">
        <v>0</v>
      </c>
      <c r="V69" s="7">
        <v>5901500</v>
      </c>
      <c r="W69" s="7">
        <v>278500</v>
      </c>
      <c r="X69" s="7">
        <v>4175000</v>
      </c>
      <c r="Y69" s="7">
        <v>0</v>
      </c>
      <c r="Z69" s="7">
        <v>0</v>
      </c>
      <c r="AA69" s="7">
        <v>0</v>
      </c>
    </row>
    <row r="70" spans="1:27" ht="22.5" customHeight="1" x14ac:dyDescent="0.25">
      <c r="A70" s="4" t="s">
        <v>168</v>
      </c>
      <c r="B70" s="5" t="s">
        <v>169</v>
      </c>
      <c r="C70" s="6" t="s">
        <v>49</v>
      </c>
      <c r="D70" s="4" t="s">
        <v>35</v>
      </c>
      <c r="E70" s="4" t="s">
        <v>42</v>
      </c>
      <c r="F70" s="4" t="s">
        <v>42</v>
      </c>
      <c r="G70" s="4"/>
      <c r="H70" s="4"/>
      <c r="I70" s="4"/>
      <c r="J70" s="4"/>
      <c r="K70" s="4"/>
      <c r="L70" s="4"/>
      <c r="M70" s="4" t="s">
        <v>37</v>
      </c>
      <c r="N70" s="4" t="s">
        <v>83</v>
      </c>
      <c r="O70" s="4" t="s">
        <v>54</v>
      </c>
      <c r="P70" s="5" t="s">
        <v>50</v>
      </c>
      <c r="Q70" s="7">
        <v>19232010000</v>
      </c>
      <c r="R70" s="7">
        <v>0</v>
      </c>
      <c r="S70" s="7">
        <v>0</v>
      </c>
      <c r="T70" s="7">
        <v>19232010000</v>
      </c>
      <c r="U70" s="7">
        <v>0</v>
      </c>
      <c r="V70" s="7">
        <v>16299015792.6</v>
      </c>
      <c r="W70" s="7">
        <v>2932994207.4000001</v>
      </c>
      <c r="X70" s="7">
        <v>15028983441.85</v>
      </c>
      <c r="Y70" s="7">
        <v>7684349541.3000002</v>
      </c>
      <c r="Z70" s="7">
        <v>7659661153.3000002</v>
      </c>
      <c r="AA70" s="7">
        <v>7659661153.3000002</v>
      </c>
    </row>
    <row r="71" spans="1:27" ht="45" customHeight="1" x14ac:dyDescent="0.25">
      <c r="A71" s="4" t="s">
        <v>168</v>
      </c>
      <c r="B71" s="5" t="s">
        <v>169</v>
      </c>
      <c r="C71" s="6" t="s">
        <v>172</v>
      </c>
      <c r="D71" s="4" t="s">
        <v>35</v>
      </c>
      <c r="E71" s="4" t="s">
        <v>45</v>
      </c>
      <c r="F71" s="4" t="s">
        <v>45</v>
      </c>
      <c r="G71" s="4" t="s">
        <v>60</v>
      </c>
      <c r="H71" s="4" t="s">
        <v>173</v>
      </c>
      <c r="I71" s="4"/>
      <c r="J71" s="4"/>
      <c r="K71" s="4"/>
      <c r="L71" s="4"/>
      <c r="M71" s="4" t="s">
        <v>37</v>
      </c>
      <c r="N71" s="4" t="s">
        <v>83</v>
      </c>
      <c r="O71" s="4" t="s">
        <v>54</v>
      </c>
      <c r="P71" s="5" t="s">
        <v>174</v>
      </c>
      <c r="Q71" s="7">
        <v>2000000000</v>
      </c>
      <c r="R71" s="7">
        <v>0</v>
      </c>
      <c r="S71" s="7">
        <v>0</v>
      </c>
      <c r="T71" s="7">
        <v>2000000000</v>
      </c>
      <c r="U71" s="7">
        <v>0</v>
      </c>
      <c r="V71" s="7">
        <v>2000000000</v>
      </c>
      <c r="W71" s="7">
        <v>0</v>
      </c>
      <c r="X71" s="7">
        <v>0</v>
      </c>
      <c r="Y71" s="7">
        <v>0</v>
      </c>
      <c r="Z71" s="7">
        <v>0</v>
      </c>
      <c r="AA71" s="7">
        <v>0</v>
      </c>
    </row>
    <row r="72" spans="1:27" ht="33.75" customHeight="1" x14ac:dyDescent="0.25">
      <c r="A72" s="4" t="s">
        <v>168</v>
      </c>
      <c r="B72" s="5" t="s">
        <v>169</v>
      </c>
      <c r="C72" s="6" t="s">
        <v>72</v>
      </c>
      <c r="D72" s="4" t="s">
        <v>35</v>
      </c>
      <c r="E72" s="4" t="s">
        <v>45</v>
      </c>
      <c r="F72" s="4" t="s">
        <v>60</v>
      </c>
      <c r="G72" s="4" t="s">
        <v>42</v>
      </c>
      <c r="H72" s="4" t="s">
        <v>73</v>
      </c>
      <c r="I72" s="4"/>
      <c r="J72" s="4"/>
      <c r="K72" s="4"/>
      <c r="L72" s="4"/>
      <c r="M72" s="4" t="s">
        <v>37</v>
      </c>
      <c r="N72" s="4" t="s">
        <v>83</v>
      </c>
      <c r="O72" s="4" t="s">
        <v>54</v>
      </c>
      <c r="P72" s="5" t="s">
        <v>74</v>
      </c>
      <c r="Q72" s="7">
        <v>62590000</v>
      </c>
      <c r="R72" s="7">
        <v>0</v>
      </c>
      <c r="S72" s="7">
        <v>0</v>
      </c>
      <c r="T72" s="7">
        <v>62590000</v>
      </c>
      <c r="U72" s="7">
        <v>0</v>
      </c>
      <c r="V72" s="7">
        <v>62590000</v>
      </c>
      <c r="W72" s="7">
        <v>0</v>
      </c>
      <c r="X72" s="7">
        <v>31102115</v>
      </c>
      <c r="Y72" s="7">
        <v>27683460</v>
      </c>
      <c r="Z72" s="7">
        <v>27683460</v>
      </c>
      <c r="AA72" s="7">
        <v>27683460</v>
      </c>
    </row>
    <row r="73" spans="1:27" ht="22.5" customHeight="1" x14ac:dyDescent="0.25">
      <c r="A73" s="4" t="s">
        <v>168</v>
      </c>
      <c r="B73" s="5" t="s">
        <v>169</v>
      </c>
      <c r="C73" s="6" t="s">
        <v>75</v>
      </c>
      <c r="D73" s="4" t="s">
        <v>35</v>
      </c>
      <c r="E73" s="4" t="s">
        <v>45</v>
      </c>
      <c r="F73" s="4" t="s">
        <v>38</v>
      </c>
      <c r="G73" s="4" t="s">
        <v>36</v>
      </c>
      <c r="H73" s="4" t="s">
        <v>64</v>
      </c>
      <c r="I73" s="4"/>
      <c r="J73" s="4"/>
      <c r="K73" s="4"/>
      <c r="L73" s="4"/>
      <c r="M73" s="4" t="s">
        <v>37</v>
      </c>
      <c r="N73" s="4" t="s">
        <v>83</v>
      </c>
      <c r="O73" s="4" t="s">
        <v>54</v>
      </c>
      <c r="P73" s="5" t="s">
        <v>76</v>
      </c>
      <c r="Q73" s="7">
        <v>103000000</v>
      </c>
      <c r="R73" s="7">
        <v>0</v>
      </c>
      <c r="S73" s="7">
        <v>0</v>
      </c>
      <c r="T73" s="7">
        <v>103000000</v>
      </c>
      <c r="U73" s="7">
        <v>0</v>
      </c>
      <c r="V73" s="7">
        <v>0</v>
      </c>
      <c r="W73" s="7">
        <v>103000000</v>
      </c>
      <c r="X73" s="7">
        <v>0</v>
      </c>
      <c r="Y73" s="7">
        <v>0</v>
      </c>
      <c r="Z73" s="7">
        <v>0</v>
      </c>
      <c r="AA73" s="7">
        <v>0</v>
      </c>
    </row>
    <row r="74" spans="1:27" ht="22.5" customHeight="1" x14ac:dyDescent="0.25">
      <c r="A74" s="4" t="s">
        <v>168</v>
      </c>
      <c r="B74" s="5" t="s">
        <v>169</v>
      </c>
      <c r="C74" s="6" t="s">
        <v>79</v>
      </c>
      <c r="D74" s="4" t="s">
        <v>35</v>
      </c>
      <c r="E74" s="4" t="s">
        <v>80</v>
      </c>
      <c r="F74" s="4" t="s">
        <v>36</v>
      </c>
      <c r="G74" s="4"/>
      <c r="H74" s="4"/>
      <c r="I74" s="4"/>
      <c r="J74" s="4"/>
      <c r="K74" s="4"/>
      <c r="L74" s="4"/>
      <c r="M74" s="4" t="s">
        <v>37</v>
      </c>
      <c r="N74" s="4" t="s">
        <v>83</v>
      </c>
      <c r="O74" s="4" t="s">
        <v>54</v>
      </c>
      <c r="P74" s="5" t="s">
        <v>81</v>
      </c>
      <c r="Q74" s="7">
        <v>60203000</v>
      </c>
      <c r="R74" s="7">
        <v>0</v>
      </c>
      <c r="S74" s="7">
        <v>0</v>
      </c>
      <c r="T74" s="7">
        <v>60203000</v>
      </c>
      <c r="U74" s="7">
        <v>0</v>
      </c>
      <c r="V74" s="7">
        <v>20622218</v>
      </c>
      <c r="W74" s="7">
        <v>39580782</v>
      </c>
      <c r="X74" s="7">
        <v>20622218</v>
      </c>
      <c r="Y74" s="7">
        <v>17483950</v>
      </c>
      <c r="Z74" s="7">
        <v>17483950</v>
      </c>
      <c r="AA74" s="7">
        <v>17483950</v>
      </c>
    </row>
    <row r="75" spans="1:27" ht="22.5" customHeight="1" x14ac:dyDescent="0.25">
      <c r="A75" s="4" t="s">
        <v>168</v>
      </c>
      <c r="B75" s="5" t="s">
        <v>169</v>
      </c>
      <c r="C75" s="6" t="s">
        <v>82</v>
      </c>
      <c r="D75" s="4" t="s">
        <v>35</v>
      </c>
      <c r="E75" s="4" t="s">
        <v>80</v>
      </c>
      <c r="F75" s="4" t="s">
        <v>60</v>
      </c>
      <c r="G75" s="4" t="s">
        <v>36</v>
      </c>
      <c r="H75" s="4"/>
      <c r="I75" s="4"/>
      <c r="J75" s="4"/>
      <c r="K75" s="4"/>
      <c r="L75" s="4"/>
      <c r="M75" s="4" t="s">
        <v>37</v>
      </c>
      <c r="N75" s="4" t="s">
        <v>83</v>
      </c>
      <c r="O75" s="4" t="s">
        <v>54</v>
      </c>
      <c r="P75" s="5" t="s">
        <v>84</v>
      </c>
      <c r="Q75" s="7">
        <v>37646000</v>
      </c>
      <c r="R75" s="7">
        <v>0</v>
      </c>
      <c r="S75" s="7">
        <v>0</v>
      </c>
      <c r="T75" s="7">
        <v>37646000</v>
      </c>
      <c r="U75" s="7">
        <v>0</v>
      </c>
      <c r="V75" s="7">
        <v>0</v>
      </c>
      <c r="W75" s="7">
        <v>37646000</v>
      </c>
      <c r="X75" s="7">
        <v>0</v>
      </c>
      <c r="Y75" s="7">
        <v>0</v>
      </c>
      <c r="Z75" s="7">
        <v>0</v>
      </c>
      <c r="AA75" s="7">
        <v>0</v>
      </c>
    </row>
    <row r="76" spans="1:27" ht="56.25" customHeight="1" x14ac:dyDescent="0.25">
      <c r="A76" s="4" t="s">
        <v>168</v>
      </c>
      <c r="B76" s="5" t="s">
        <v>169</v>
      </c>
      <c r="C76" s="6" t="s">
        <v>175</v>
      </c>
      <c r="D76" s="4" t="s">
        <v>86</v>
      </c>
      <c r="E76" s="4" t="s">
        <v>137</v>
      </c>
      <c r="F76" s="4" t="s">
        <v>88</v>
      </c>
      <c r="G76" s="4" t="s">
        <v>176</v>
      </c>
      <c r="H76" s="4"/>
      <c r="I76" s="4"/>
      <c r="J76" s="4"/>
      <c r="K76" s="4"/>
      <c r="L76" s="4"/>
      <c r="M76" s="4" t="s">
        <v>37</v>
      </c>
      <c r="N76" s="4" t="s">
        <v>83</v>
      </c>
      <c r="O76" s="4" t="s">
        <v>39</v>
      </c>
      <c r="P76" s="5" t="s">
        <v>177</v>
      </c>
      <c r="Q76" s="7">
        <v>2207997864</v>
      </c>
      <c r="R76" s="7">
        <v>0</v>
      </c>
      <c r="S76" s="7">
        <v>0</v>
      </c>
      <c r="T76" s="7">
        <v>2207997864</v>
      </c>
      <c r="U76" s="7">
        <v>315596718</v>
      </c>
      <c r="V76" s="7">
        <v>1892401146</v>
      </c>
      <c r="W76" s="7">
        <v>0</v>
      </c>
      <c r="X76" s="7">
        <v>1589683703</v>
      </c>
      <c r="Y76" s="7">
        <v>922790722</v>
      </c>
      <c r="Z76" s="7">
        <v>922790722</v>
      </c>
      <c r="AA76" s="7">
        <v>922790722</v>
      </c>
    </row>
    <row r="77" spans="1:27" ht="33.75" customHeight="1" x14ac:dyDescent="0.25">
      <c r="A77" s="4" t="s">
        <v>178</v>
      </c>
      <c r="B77" s="5" t="s">
        <v>179</v>
      </c>
      <c r="C77" s="6" t="s">
        <v>34</v>
      </c>
      <c r="D77" s="4" t="s">
        <v>35</v>
      </c>
      <c r="E77" s="4" t="s">
        <v>36</v>
      </c>
      <c r="F77" s="4" t="s">
        <v>36</v>
      </c>
      <c r="G77" s="4" t="s">
        <v>36</v>
      </c>
      <c r="H77" s="4"/>
      <c r="I77" s="4"/>
      <c r="J77" s="4"/>
      <c r="K77" s="4"/>
      <c r="L77" s="4"/>
      <c r="M77" s="4" t="s">
        <v>37</v>
      </c>
      <c r="N77" s="4" t="s">
        <v>38</v>
      </c>
      <c r="O77" s="4" t="s">
        <v>39</v>
      </c>
      <c r="P77" s="5" t="s">
        <v>40</v>
      </c>
      <c r="Q77" s="7">
        <v>17992000000</v>
      </c>
      <c r="R77" s="7">
        <v>0</v>
      </c>
      <c r="S77" s="7">
        <v>0</v>
      </c>
      <c r="T77" s="7">
        <v>17992000000</v>
      </c>
      <c r="U77" s="7">
        <v>0</v>
      </c>
      <c r="V77" s="7">
        <v>17992000000</v>
      </c>
      <c r="W77" s="7">
        <v>0</v>
      </c>
      <c r="X77" s="7">
        <v>11045233585</v>
      </c>
      <c r="Y77" s="7">
        <v>11041808513</v>
      </c>
      <c r="Z77" s="7">
        <v>11041808513</v>
      </c>
      <c r="AA77" s="7">
        <v>11041808513</v>
      </c>
    </row>
    <row r="78" spans="1:27" ht="33.75" customHeight="1" x14ac:dyDescent="0.25">
      <c r="A78" s="4" t="s">
        <v>178</v>
      </c>
      <c r="B78" s="5" t="s">
        <v>179</v>
      </c>
      <c r="C78" s="6" t="s">
        <v>41</v>
      </c>
      <c r="D78" s="4" t="s">
        <v>35</v>
      </c>
      <c r="E78" s="4" t="s">
        <v>36</v>
      </c>
      <c r="F78" s="4" t="s">
        <v>36</v>
      </c>
      <c r="G78" s="4" t="s">
        <v>42</v>
      </c>
      <c r="H78" s="4"/>
      <c r="I78" s="4"/>
      <c r="J78" s="4"/>
      <c r="K78" s="4"/>
      <c r="L78" s="4"/>
      <c r="M78" s="4" t="s">
        <v>37</v>
      </c>
      <c r="N78" s="4" t="s">
        <v>38</v>
      </c>
      <c r="O78" s="4" t="s">
        <v>39</v>
      </c>
      <c r="P78" s="5" t="s">
        <v>43</v>
      </c>
      <c r="Q78" s="7">
        <v>6567400000</v>
      </c>
      <c r="R78" s="7">
        <v>0</v>
      </c>
      <c r="S78" s="7">
        <v>0</v>
      </c>
      <c r="T78" s="7">
        <v>6567400000</v>
      </c>
      <c r="U78" s="7">
        <v>0</v>
      </c>
      <c r="V78" s="7">
        <v>6567400000</v>
      </c>
      <c r="W78" s="7">
        <v>0</v>
      </c>
      <c r="X78" s="7">
        <v>4316484561</v>
      </c>
      <c r="Y78" s="7">
        <v>4316284272</v>
      </c>
      <c r="Z78" s="7">
        <v>4316284272</v>
      </c>
      <c r="AA78" s="7">
        <v>4316284272</v>
      </c>
    </row>
    <row r="79" spans="1:27" ht="33.75" customHeight="1" x14ac:dyDescent="0.25">
      <c r="A79" s="4" t="s">
        <v>178</v>
      </c>
      <c r="B79" s="5" t="s">
        <v>179</v>
      </c>
      <c r="C79" s="6" t="s">
        <v>44</v>
      </c>
      <c r="D79" s="4" t="s">
        <v>35</v>
      </c>
      <c r="E79" s="4" t="s">
        <v>36</v>
      </c>
      <c r="F79" s="4" t="s">
        <v>36</v>
      </c>
      <c r="G79" s="4" t="s">
        <v>45</v>
      </c>
      <c r="H79" s="4"/>
      <c r="I79" s="4"/>
      <c r="J79" s="4"/>
      <c r="K79" s="4"/>
      <c r="L79" s="4"/>
      <c r="M79" s="4" t="s">
        <v>37</v>
      </c>
      <c r="N79" s="4" t="s">
        <v>38</v>
      </c>
      <c r="O79" s="4" t="s">
        <v>39</v>
      </c>
      <c r="P79" s="5" t="s">
        <v>46</v>
      </c>
      <c r="Q79" s="7">
        <v>1897900000</v>
      </c>
      <c r="R79" s="7">
        <v>0</v>
      </c>
      <c r="S79" s="7">
        <v>0</v>
      </c>
      <c r="T79" s="7">
        <v>1897900000</v>
      </c>
      <c r="U79" s="7">
        <v>0</v>
      </c>
      <c r="V79" s="7">
        <v>1897900000</v>
      </c>
      <c r="W79" s="7">
        <v>0</v>
      </c>
      <c r="X79" s="7">
        <v>1124302295</v>
      </c>
      <c r="Y79" s="7">
        <v>1124302295</v>
      </c>
      <c r="Z79" s="7">
        <v>1124302295</v>
      </c>
      <c r="AA79" s="7">
        <v>1124302295</v>
      </c>
    </row>
    <row r="80" spans="1:27" ht="33.75" customHeight="1" x14ac:dyDescent="0.25">
      <c r="A80" s="4" t="s">
        <v>178</v>
      </c>
      <c r="B80" s="5" t="s">
        <v>179</v>
      </c>
      <c r="C80" s="6" t="s">
        <v>47</v>
      </c>
      <c r="D80" s="4" t="s">
        <v>35</v>
      </c>
      <c r="E80" s="4" t="s">
        <v>42</v>
      </c>
      <c r="F80" s="4" t="s">
        <v>36</v>
      </c>
      <c r="G80" s="4"/>
      <c r="H80" s="4"/>
      <c r="I80" s="4"/>
      <c r="J80" s="4"/>
      <c r="K80" s="4"/>
      <c r="L80" s="4"/>
      <c r="M80" s="4" t="s">
        <v>37</v>
      </c>
      <c r="N80" s="4" t="s">
        <v>38</v>
      </c>
      <c r="O80" s="4" t="s">
        <v>39</v>
      </c>
      <c r="P80" s="5" t="s">
        <v>48</v>
      </c>
      <c r="Q80" s="7">
        <v>87400000</v>
      </c>
      <c r="R80" s="7">
        <v>0</v>
      </c>
      <c r="S80" s="7">
        <v>0</v>
      </c>
      <c r="T80" s="7">
        <v>87400000</v>
      </c>
      <c r="U80" s="7">
        <v>0</v>
      </c>
      <c r="V80" s="7">
        <v>87400000</v>
      </c>
      <c r="W80" s="7">
        <v>0</v>
      </c>
      <c r="X80" s="7">
        <v>55450369</v>
      </c>
      <c r="Y80" s="7">
        <v>503593</v>
      </c>
      <c r="Z80" s="7">
        <v>503593</v>
      </c>
      <c r="AA80" s="7">
        <v>503593</v>
      </c>
    </row>
    <row r="81" spans="1:27" ht="33.75" customHeight="1" x14ac:dyDescent="0.25">
      <c r="A81" s="4" t="s">
        <v>178</v>
      </c>
      <c r="B81" s="5" t="s">
        <v>179</v>
      </c>
      <c r="C81" s="6" t="s">
        <v>49</v>
      </c>
      <c r="D81" s="4" t="s">
        <v>35</v>
      </c>
      <c r="E81" s="4" t="s">
        <v>42</v>
      </c>
      <c r="F81" s="4" t="s">
        <v>42</v>
      </c>
      <c r="G81" s="4"/>
      <c r="H81" s="4"/>
      <c r="I81" s="4"/>
      <c r="J81" s="4"/>
      <c r="K81" s="4"/>
      <c r="L81" s="4"/>
      <c r="M81" s="4" t="s">
        <v>37</v>
      </c>
      <c r="N81" s="4" t="s">
        <v>38</v>
      </c>
      <c r="O81" s="4" t="s">
        <v>39</v>
      </c>
      <c r="P81" s="5" t="s">
        <v>50</v>
      </c>
      <c r="Q81" s="7">
        <v>17998500000</v>
      </c>
      <c r="R81" s="7">
        <v>0</v>
      </c>
      <c r="S81" s="7">
        <v>0</v>
      </c>
      <c r="T81" s="7">
        <v>17998500000</v>
      </c>
      <c r="U81" s="7">
        <v>0</v>
      </c>
      <c r="V81" s="7">
        <v>17598281469.509998</v>
      </c>
      <c r="W81" s="7">
        <v>400218530.49000001</v>
      </c>
      <c r="X81" s="7">
        <v>15818954519.219999</v>
      </c>
      <c r="Y81" s="7">
        <v>9993462852.6599998</v>
      </c>
      <c r="Z81" s="7">
        <v>9993462852.6599998</v>
      </c>
      <c r="AA81" s="7">
        <v>9993462852.6599998</v>
      </c>
    </row>
    <row r="82" spans="1:27" ht="33.75" customHeight="1" x14ac:dyDescent="0.25">
      <c r="A82" s="4" t="s">
        <v>178</v>
      </c>
      <c r="B82" s="5" t="s">
        <v>179</v>
      </c>
      <c r="C82" s="6" t="s">
        <v>49</v>
      </c>
      <c r="D82" s="4" t="s">
        <v>35</v>
      </c>
      <c r="E82" s="4" t="s">
        <v>42</v>
      </c>
      <c r="F82" s="4" t="s">
        <v>42</v>
      </c>
      <c r="G82" s="4"/>
      <c r="H82" s="4"/>
      <c r="I82" s="4"/>
      <c r="J82" s="4"/>
      <c r="K82" s="4"/>
      <c r="L82" s="4"/>
      <c r="M82" s="4" t="s">
        <v>180</v>
      </c>
      <c r="N82" s="4" t="s">
        <v>181</v>
      </c>
      <c r="O82" s="4" t="s">
        <v>39</v>
      </c>
      <c r="P82" s="5" t="s">
        <v>50</v>
      </c>
      <c r="Q82" s="7">
        <v>1030000000</v>
      </c>
      <c r="R82" s="7">
        <v>0</v>
      </c>
      <c r="S82" s="7">
        <v>0</v>
      </c>
      <c r="T82" s="7">
        <v>1030000000</v>
      </c>
      <c r="U82" s="7">
        <v>0</v>
      </c>
      <c r="V82" s="7">
        <v>1019437000</v>
      </c>
      <c r="W82" s="7">
        <v>10563000</v>
      </c>
      <c r="X82" s="7">
        <v>987104000</v>
      </c>
      <c r="Y82" s="7">
        <v>538447000</v>
      </c>
      <c r="Z82" s="7">
        <v>538447000</v>
      </c>
      <c r="AA82" s="7">
        <v>538447000</v>
      </c>
    </row>
    <row r="83" spans="1:27" ht="33.75" customHeight="1" x14ac:dyDescent="0.25">
      <c r="A83" s="4" t="s">
        <v>178</v>
      </c>
      <c r="B83" s="5" t="s">
        <v>179</v>
      </c>
      <c r="C83" s="6" t="s">
        <v>161</v>
      </c>
      <c r="D83" s="4" t="s">
        <v>35</v>
      </c>
      <c r="E83" s="4" t="s">
        <v>45</v>
      </c>
      <c r="F83" s="4" t="s">
        <v>45</v>
      </c>
      <c r="G83" s="4" t="s">
        <v>36</v>
      </c>
      <c r="H83" s="4" t="s">
        <v>162</v>
      </c>
      <c r="I83" s="4"/>
      <c r="J83" s="4"/>
      <c r="K83" s="4"/>
      <c r="L83" s="4"/>
      <c r="M83" s="4" t="s">
        <v>37</v>
      </c>
      <c r="N83" s="4" t="s">
        <v>38</v>
      </c>
      <c r="O83" s="4" t="s">
        <v>39</v>
      </c>
      <c r="P83" s="5" t="s">
        <v>163</v>
      </c>
      <c r="Q83" s="7">
        <v>2000000000</v>
      </c>
      <c r="R83" s="7">
        <v>0</v>
      </c>
      <c r="S83" s="7">
        <v>0</v>
      </c>
      <c r="T83" s="7">
        <v>2000000000</v>
      </c>
      <c r="U83" s="7">
        <v>700000000</v>
      </c>
      <c r="V83" s="7">
        <v>1300000000</v>
      </c>
      <c r="W83" s="7">
        <v>0</v>
      </c>
      <c r="X83" s="7">
        <v>0</v>
      </c>
      <c r="Y83" s="7">
        <v>0</v>
      </c>
      <c r="Z83" s="7">
        <v>0</v>
      </c>
      <c r="AA83" s="7">
        <v>0</v>
      </c>
    </row>
    <row r="84" spans="1:27" ht="33.75" customHeight="1" x14ac:dyDescent="0.25">
      <c r="A84" s="4" t="s">
        <v>178</v>
      </c>
      <c r="B84" s="5" t="s">
        <v>179</v>
      </c>
      <c r="C84" s="6" t="s">
        <v>72</v>
      </c>
      <c r="D84" s="4" t="s">
        <v>35</v>
      </c>
      <c r="E84" s="4" t="s">
        <v>45</v>
      </c>
      <c r="F84" s="4" t="s">
        <v>60</v>
      </c>
      <c r="G84" s="4" t="s">
        <v>42</v>
      </c>
      <c r="H84" s="4" t="s">
        <v>73</v>
      </c>
      <c r="I84" s="4"/>
      <c r="J84" s="4"/>
      <c r="K84" s="4"/>
      <c r="L84" s="4"/>
      <c r="M84" s="4" t="s">
        <v>37</v>
      </c>
      <c r="N84" s="4" t="s">
        <v>38</v>
      </c>
      <c r="O84" s="4" t="s">
        <v>39</v>
      </c>
      <c r="P84" s="5" t="s">
        <v>74</v>
      </c>
      <c r="Q84" s="7">
        <v>142700000</v>
      </c>
      <c r="R84" s="7">
        <v>0</v>
      </c>
      <c r="S84" s="7">
        <v>0</v>
      </c>
      <c r="T84" s="7">
        <v>142700000</v>
      </c>
      <c r="U84" s="7">
        <v>0</v>
      </c>
      <c r="V84" s="7">
        <v>142700000</v>
      </c>
      <c r="W84" s="7">
        <v>0</v>
      </c>
      <c r="X84" s="7">
        <v>60580692</v>
      </c>
      <c r="Y84" s="7">
        <v>27638453</v>
      </c>
      <c r="Z84" s="7">
        <v>27638453</v>
      </c>
      <c r="AA84" s="7">
        <v>27638453</v>
      </c>
    </row>
    <row r="85" spans="1:27" ht="33.75" customHeight="1" x14ac:dyDescent="0.25">
      <c r="A85" s="4" t="s">
        <v>178</v>
      </c>
      <c r="B85" s="5" t="s">
        <v>179</v>
      </c>
      <c r="C85" s="6" t="s">
        <v>75</v>
      </c>
      <c r="D85" s="4" t="s">
        <v>35</v>
      </c>
      <c r="E85" s="4" t="s">
        <v>45</v>
      </c>
      <c r="F85" s="4" t="s">
        <v>38</v>
      </c>
      <c r="G85" s="4" t="s">
        <v>36</v>
      </c>
      <c r="H85" s="4" t="s">
        <v>64</v>
      </c>
      <c r="I85" s="4"/>
      <c r="J85" s="4"/>
      <c r="K85" s="4"/>
      <c r="L85" s="4"/>
      <c r="M85" s="4" t="s">
        <v>37</v>
      </c>
      <c r="N85" s="4" t="s">
        <v>38</v>
      </c>
      <c r="O85" s="4" t="s">
        <v>39</v>
      </c>
      <c r="P85" s="5" t="s">
        <v>76</v>
      </c>
      <c r="Q85" s="7">
        <v>204600000</v>
      </c>
      <c r="R85" s="7">
        <v>0</v>
      </c>
      <c r="S85" s="7">
        <v>0</v>
      </c>
      <c r="T85" s="7">
        <v>204600000</v>
      </c>
      <c r="U85" s="7">
        <v>0</v>
      </c>
      <c r="V85" s="7">
        <v>0</v>
      </c>
      <c r="W85" s="7">
        <v>204600000</v>
      </c>
      <c r="X85" s="7">
        <v>0</v>
      </c>
      <c r="Y85" s="7">
        <v>0</v>
      </c>
      <c r="Z85" s="7">
        <v>0</v>
      </c>
      <c r="AA85" s="7">
        <v>0</v>
      </c>
    </row>
    <row r="86" spans="1:27" ht="33.75" customHeight="1" x14ac:dyDescent="0.25">
      <c r="A86" s="4" t="s">
        <v>178</v>
      </c>
      <c r="B86" s="5" t="s">
        <v>179</v>
      </c>
      <c r="C86" s="6" t="s">
        <v>79</v>
      </c>
      <c r="D86" s="4" t="s">
        <v>35</v>
      </c>
      <c r="E86" s="4" t="s">
        <v>80</v>
      </c>
      <c r="F86" s="4" t="s">
        <v>36</v>
      </c>
      <c r="G86" s="4"/>
      <c r="H86" s="4"/>
      <c r="I86" s="4"/>
      <c r="J86" s="4"/>
      <c r="K86" s="4"/>
      <c r="L86" s="4"/>
      <c r="M86" s="4" t="s">
        <v>37</v>
      </c>
      <c r="N86" s="4" t="s">
        <v>38</v>
      </c>
      <c r="O86" s="4" t="s">
        <v>39</v>
      </c>
      <c r="P86" s="5" t="s">
        <v>81</v>
      </c>
      <c r="Q86" s="7">
        <v>122800000</v>
      </c>
      <c r="R86" s="7">
        <v>0</v>
      </c>
      <c r="S86" s="7">
        <v>0</v>
      </c>
      <c r="T86" s="7">
        <v>122800000</v>
      </c>
      <c r="U86" s="7">
        <v>0</v>
      </c>
      <c r="V86" s="7">
        <v>122800000</v>
      </c>
      <c r="W86" s="7">
        <v>0</v>
      </c>
      <c r="X86" s="7">
        <v>93473000</v>
      </c>
      <c r="Y86" s="7">
        <v>93473000</v>
      </c>
      <c r="Z86" s="7">
        <v>93473000</v>
      </c>
      <c r="AA86" s="7">
        <v>93473000</v>
      </c>
    </row>
    <row r="87" spans="1:27" ht="33.75" customHeight="1" x14ac:dyDescent="0.25">
      <c r="A87" s="4" t="s">
        <v>178</v>
      </c>
      <c r="B87" s="5" t="s">
        <v>179</v>
      </c>
      <c r="C87" s="6" t="s">
        <v>79</v>
      </c>
      <c r="D87" s="4" t="s">
        <v>35</v>
      </c>
      <c r="E87" s="4" t="s">
        <v>80</v>
      </c>
      <c r="F87" s="4" t="s">
        <v>36</v>
      </c>
      <c r="G87" s="4"/>
      <c r="H87" s="4"/>
      <c r="I87" s="4"/>
      <c r="J87" s="4"/>
      <c r="K87" s="4"/>
      <c r="L87" s="4"/>
      <c r="M87" s="4" t="s">
        <v>180</v>
      </c>
      <c r="N87" s="4" t="s">
        <v>181</v>
      </c>
      <c r="O87" s="4" t="s">
        <v>39</v>
      </c>
      <c r="P87" s="5" t="s">
        <v>81</v>
      </c>
      <c r="Q87" s="7">
        <v>343800000</v>
      </c>
      <c r="R87" s="7">
        <v>0</v>
      </c>
      <c r="S87" s="7">
        <v>0</v>
      </c>
      <c r="T87" s="7">
        <v>343800000</v>
      </c>
      <c r="U87" s="7">
        <v>0</v>
      </c>
      <c r="V87" s="7">
        <v>343800000</v>
      </c>
      <c r="W87" s="7">
        <v>0</v>
      </c>
      <c r="X87" s="7">
        <v>36799401</v>
      </c>
      <c r="Y87" s="7">
        <v>35952545</v>
      </c>
      <c r="Z87" s="7">
        <v>35952545</v>
      </c>
      <c r="AA87" s="7">
        <v>35952545</v>
      </c>
    </row>
    <row r="88" spans="1:27" ht="33.75" customHeight="1" x14ac:dyDescent="0.25">
      <c r="A88" s="4" t="s">
        <v>178</v>
      </c>
      <c r="B88" s="5" t="s">
        <v>179</v>
      </c>
      <c r="C88" s="6" t="s">
        <v>82</v>
      </c>
      <c r="D88" s="4" t="s">
        <v>35</v>
      </c>
      <c r="E88" s="4" t="s">
        <v>80</v>
      </c>
      <c r="F88" s="4" t="s">
        <v>60</v>
      </c>
      <c r="G88" s="4" t="s">
        <v>36</v>
      </c>
      <c r="H88" s="4"/>
      <c r="I88" s="4"/>
      <c r="J88" s="4"/>
      <c r="K88" s="4"/>
      <c r="L88" s="4"/>
      <c r="M88" s="4" t="s">
        <v>37</v>
      </c>
      <c r="N88" s="4" t="s">
        <v>83</v>
      </c>
      <c r="O88" s="4" t="s">
        <v>54</v>
      </c>
      <c r="P88" s="5" t="s">
        <v>84</v>
      </c>
      <c r="Q88" s="7">
        <v>116043000</v>
      </c>
      <c r="R88" s="7">
        <v>0</v>
      </c>
      <c r="S88" s="7">
        <v>0</v>
      </c>
      <c r="T88" s="7">
        <v>116043000</v>
      </c>
      <c r="U88" s="7">
        <v>0</v>
      </c>
      <c r="V88" s="7">
        <v>0</v>
      </c>
      <c r="W88" s="7">
        <v>116043000</v>
      </c>
      <c r="X88" s="7">
        <v>0</v>
      </c>
      <c r="Y88" s="7">
        <v>0</v>
      </c>
      <c r="Z88" s="7">
        <v>0</v>
      </c>
      <c r="AA88" s="7">
        <v>0</v>
      </c>
    </row>
    <row r="89" spans="1:27" ht="45" customHeight="1" x14ac:dyDescent="0.25">
      <c r="A89" s="4" t="s">
        <v>178</v>
      </c>
      <c r="B89" s="5" t="s">
        <v>179</v>
      </c>
      <c r="C89" s="6" t="s">
        <v>182</v>
      </c>
      <c r="D89" s="4" t="s">
        <v>86</v>
      </c>
      <c r="E89" s="4" t="s">
        <v>109</v>
      </c>
      <c r="F89" s="4" t="s">
        <v>88</v>
      </c>
      <c r="G89" s="4" t="s">
        <v>89</v>
      </c>
      <c r="H89" s="4"/>
      <c r="I89" s="4"/>
      <c r="J89" s="4"/>
      <c r="K89" s="4"/>
      <c r="L89" s="4"/>
      <c r="M89" s="4" t="s">
        <v>37</v>
      </c>
      <c r="N89" s="4" t="s">
        <v>83</v>
      </c>
      <c r="O89" s="4" t="s">
        <v>39</v>
      </c>
      <c r="P89" s="5" t="s">
        <v>183</v>
      </c>
      <c r="Q89" s="7">
        <v>19780238810</v>
      </c>
      <c r="R89" s="7">
        <v>0</v>
      </c>
      <c r="S89" s="7">
        <v>0</v>
      </c>
      <c r="T89" s="7">
        <v>19780238810</v>
      </c>
      <c r="U89" s="7">
        <v>2854406253</v>
      </c>
      <c r="V89" s="7">
        <v>16781262911</v>
      </c>
      <c r="W89" s="7">
        <v>144569646</v>
      </c>
      <c r="X89" s="7">
        <v>13828886196.190001</v>
      </c>
      <c r="Y89" s="7">
        <v>5948513246.3999996</v>
      </c>
      <c r="Z89" s="7">
        <v>5944902943.3999996</v>
      </c>
      <c r="AA89" s="7">
        <v>5944902943.3999996</v>
      </c>
    </row>
    <row r="90" spans="1:27" ht="45" customHeight="1" x14ac:dyDescent="0.25">
      <c r="A90" s="4" t="s">
        <v>178</v>
      </c>
      <c r="B90" s="5" t="s">
        <v>179</v>
      </c>
      <c r="C90" s="6" t="s">
        <v>182</v>
      </c>
      <c r="D90" s="4" t="s">
        <v>86</v>
      </c>
      <c r="E90" s="4" t="s">
        <v>109</v>
      </c>
      <c r="F90" s="4" t="s">
        <v>88</v>
      </c>
      <c r="G90" s="4" t="s">
        <v>89</v>
      </c>
      <c r="H90" s="4"/>
      <c r="I90" s="4"/>
      <c r="J90" s="4"/>
      <c r="K90" s="4"/>
      <c r="L90" s="4"/>
      <c r="M90" s="4" t="s">
        <v>180</v>
      </c>
      <c r="N90" s="4" t="s">
        <v>184</v>
      </c>
      <c r="O90" s="4" t="s">
        <v>39</v>
      </c>
      <c r="P90" s="5" t="s">
        <v>183</v>
      </c>
      <c r="Q90" s="7">
        <v>8740000000</v>
      </c>
      <c r="R90" s="7">
        <v>0</v>
      </c>
      <c r="S90" s="7">
        <v>0</v>
      </c>
      <c r="T90" s="7">
        <v>8740000000</v>
      </c>
      <c r="U90" s="7">
        <v>0</v>
      </c>
      <c r="V90" s="7">
        <v>3427096015</v>
      </c>
      <c r="W90" s="7">
        <v>5312903985</v>
      </c>
      <c r="X90" s="7">
        <v>2165952131</v>
      </c>
      <c r="Y90" s="7">
        <v>1083783670.5599999</v>
      </c>
      <c r="Z90" s="7">
        <v>1083783670.5599999</v>
      </c>
      <c r="AA90" s="7">
        <v>1083783670.5599999</v>
      </c>
    </row>
    <row r="91" spans="1:27" ht="56.25" customHeight="1" x14ac:dyDescent="0.25">
      <c r="A91" s="4" t="s">
        <v>178</v>
      </c>
      <c r="B91" s="5" t="s">
        <v>179</v>
      </c>
      <c r="C91" s="6" t="s">
        <v>175</v>
      </c>
      <c r="D91" s="4" t="s">
        <v>86</v>
      </c>
      <c r="E91" s="4" t="s">
        <v>137</v>
      </c>
      <c r="F91" s="4" t="s">
        <v>88</v>
      </c>
      <c r="G91" s="4" t="s">
        <v>176</v>
      </c>
      <c r="H91" s="4"/>
      <c r="I91" s="4"/>
      <c r="J91" s="4"/>
      <c r="K91" s="4"/>
      <c r="L91" s="4"/>
      <c r="M91" s="4" t="s">
        <v>37</v>
      </c>
      <c r="N91" s="4" t="s">
        <v>83</v>
      </c>
      <c r="O91" s="4" t="s">
        <v>39</v>
      </c>
      <c r="P91" s="5" t="s">
        <v>185</v>
      </c>
      <c r="Q91" s="7">
        <v>1987583148</v>
      </c>
      <c r="R91" s="7">
        <v>0</v>
      </c>
      <c r="S91" s="7">
        <v>0</v>
      </c>
      <c r="T91" s="7">
        <v>1987583148</v>
      </c>
      <c r="U91" s="7">
        <v>290831681</v>
      </c>
      <c r="V91" s="7">
        <v>1675771845</v>
      </c>
      <c r="W91" s="7">
        <v>20979622</v>
      </c>
      <c r="X91" s="7">
        <v>1589120075</v>
      </c>
      <c r="Y91" s="7">
        <v>1002105056</v>
      </c>
      <c r="Z91" s="7">
        <v>1002105056</v>
      </c>
      <c r="AA91" s="7">
        <v>1002105056</v>
      </c>
    </row>
    <row r="92" spans="1:27" ht="45" customHeight="1" x14ac:dyDescent="0.25">
      <c r="A92" s="4" t="s">
        <v>186</v>
      </c>
      <c r="B92" s="5" t="s">
        <v>187</v>
      </c>
      <c r="C92" s="6" t="s">
        <v>188</v>
      </c>
      <c r="D92" s="4" t="s">
        <v>35</v>
      </c>
      <c r="E92" s="4" t="s">
        <v>45</v>
      </c>
      <c r="F92" s="4" t="s">
        <v>45</v>
      </c>
      <c r="G92" s="4" t="s">
        <v>36</v>
      </c>
      <c r="H92" s="4" t="s">
        <v>189</v>
      </c>
      <c r="I92" s="4"/>
      <c r="J92" s="4"/>
      <c r="K92" s="4"/>
      <c r="L92" s="4"/>
      <c r="M92" s="4" t="s">
        <v>180</v>
      </c>
      <c r="N92" s="4" t="s">
        <v>184</v>
      </c>
      <c r="O92" s="4" t="s">
        <v>39</v>
      </c>
      <c r="P92" s="5" t="s">
        <v>190</v>
      </c>
      <c r="Q92" s="7">
        <v>28512520000</v>
      </c>
      <c r="R92" s="7">
        <v>0</v>
      </c>
      <c r="S92" s="7">
        <v>0</v>
      </c>
      <c r="T92" s="7">
        <v>28512520000</v>
      </c>
      <c r="U92" s="7">
        <v>0</v>
      </c>
      <c r="V92" s="7">
        <v>28512520000</v>
      </c>
      <c r="W92" s="7">
        <v>0</v>
      </c>
      <c r="X92" s="7">
        <v>28512520000</v>
      </c>
      <c r="Y92" s="7">
        <v>28512520000</v>
      </c>
      <c r="Z92" s="7">
        <v>28512520000</v>
      </c>
      <c r="AA92" s="7">
        <v>28512520000</v>
      </c>
    </row>
    <row r="93" spans="1:27" ht="45" customHeight="1" x14ac:dyDescent="0.25">
      <c r="A93" s="4" t="s">
        <v>186</v>
      </c>
      <c r="B93" s="5" t="s">
        <v>187</v>
      </c>
      <c r="C93" s="6" t="s">
        <v>188</v>
      </c>
      <c r="D93" s="4" t="s">
        <v>35</v>
      </c>
      <c r="E93" s="4" t="s">
        <v>45</v>
      </c>
      <c r="F93" s="4" t="s">
        <v>45</v>
      </c>
      <c r="G93" s="4" t="s">
        <v>36</v>
      </c>
      <c r="H93" s="4" t="s">
        <v>189</v>
      </c>
      <c r="I93" s="4"/>
      <c r="J93" s="4"/>
      <c r="K93" s="4"/>
      <c r="L93" s="4"/>
      <c r="M93" s="4" t="s">
        <v>180</v>
      </c>
      <c r="N93" s="4" t="s">
        <v>181</v>
      </c>
      <c r="O93" s="4" t="s">
        <v>39</v>
      </c>
      <c r="P93" s="5" t="s">
        <v>190</v>
      </c>
      <c r="Q93" s="7">
        <v>1898765000</v>
      </c>
      <c r="R93" s="7">
        <v>0</v>
      </c>
      <c r="S93" s="7">
        <v>0</v>
      </c>
      <c r="T93" s="7">
        <v>1898765000</v>
      </c>
      <c r="U93" s="7">
        <v>0</v>
      </c>
      <c r="V93" s="7">
        <v>1898765000</v>
      </c>
      <c r="W93" s="7">
        <v>0</v>
      </c>
      <c r="X93" s="7">
        <v>1898765000</v>
      </c>
      <c r="Y93" s="7">
        <v>1898765000</v>
      </c>
      <c r="Z93" s="7">
        <v>1898765000</v>
      </c>
      <c r="AA93" s="7">
        <v>1898765000</v>
      </c>
    </row>
    <row r="94" spans="1:27" ht="15" customHeight="1" x14ac:dyDescent="0.25">
      <c r="A94" s="4" t="s">
        <v>186</v>
      </c>
      <c r="B94" s="5" t="s">
        <v>187</v>
      </c>
      <c r="C94" s="6" t="s">
        <v>75</v>
      </c>
      <c r="D94" s="4" t="s">
        <v>35</v>
      </c>
      <c r="E94" s="4" t="s">
        <v>45</v>
      </c>
      <c r="F94" s="4" t="s">
        <v>38</v>
      </c>
      <c r="G94" s="4" t="s">
        <v>36</v>
      </c>
      <c r="H94" s="4" t="s">
        <v>64</v>
      </c>
      <c r="I94" s="4"/>
      <c r="J94" s="4"/>
      <c r="K94" s="4"/>
      <c r="L94" s="4"/>
      <c r="M94" s="4" t="s">
        <v>180</v>
      </c>
      <c r="N94" s="4" t="s">
        <v>184</v>
      </c>
      <c r="O94" s="4" t="s">
        <v>39</v>
      </c>
      <c r="P94" s="5" t="s">
        <v>76</v>
      </c>
      <c r="Q94" s="7">
        <v>100000000</v>
      </c>
      <c r="R94" s="7">
        <v>0</v>
      </c>
      <c r="S94" s="7">
        <v>0</v>
      </c>
      <c r="T94" s="7">
        <v>100000000</v>
      </c>
      <c r="U94" s="7">
        <v>0</v>
      </c>
      <c r="V94" s="7">
        <v>0</v>
      </c>
      <c r="W94" s="7">
        <v>100000000</v>
      </c>
      <c r="X94" s="7">
        <v>0</v>
      </c>
      <c r="Y94" s="7">
        <v>0</v>
      </c>
      <c r="Z94" s="7">
        <v>0</v>
      </c>
      <c r="AA94" s="7">
        <v>0</v>
      </c>
    </row>
    <row r="95" spans="1:27" ht="22.5" customHeight="1" x14ac:dyDescent="0.25">
      <c r="A95" s="4" t="s">
        <v>186</v>
      </c>
      <c r="B95" s="5" t="s">
        <v>187</v>
      </c>
      <c r="C95" s="6" t="s">
        <v>82</v>
      </c>
      <c r="D95" s="4" t="s">
        <v>35</v>
      </c>
      <c r="E95" s="4" t="s">
        <v>80</v>
      </c>
      <c r="F95" s="4" t="s">
        <v>60</v>
      </c>
      <c r="G95" s="4" t="s">
        <v>36</v>
      </c>
      <c r="H95" s="4"/>
      <c r="I95" s="4"/>
      <c r="J95" s="4"/>
      <c r="K95" s="4"/>
      <c r="L95" s="4"/>
      <c r="M95" s="4" t="s">
        <v>180</v>
      </c>
      <c r="N95" s="4" t="s">
        <v>184</v>
      </c>
      <c r="O95" s="4" t="s">
        <v>39</v>
      </c>
      <c r="P95" s="5" t="s">
        <v>84</v>
      </c>
      <c r="Q95" s="7">
        <v>423407000</v>
      </c>
      <c r="R95" s="7">
        <v>0</v>
      </c>
      <c r="S95" s="7">
        <v>0</v>
      </c>
      <c r="T95" s="7">
        <v>423407000</v>
      </c>
      <c r="U95" s="7">
        <v>0</v>
      </c>
      <c r="V95" s="7">
        <v>0</v>
      </c>
      <c r="W95" s="7">
        <v>423407000</v>
      </c>
      <c r="X95" s="7">
        <v>0</v>
      </c>
      <c r="Y95" s="7">
        <v>0</v>
      </c>
      <c r="Z95" s="7">
        <v>0</v>
      </c>
      <c r="AA95" s="7">
        <v>0</v>
      </c>
    </row>
    <row r="96" spans="1:27" ht="67.5" customHeight="1" x14ac:dyDescent="0.25">
      <c r="A96" s="4" t="s">
        <v>186</v>
      </c>
      <c r="B96" s="5" t="s">
        <v>187</v>
      </c>
      <c r="C96" s="6" t="s">
        <v>191</v>
      </c>
      <c r="D96" s="4" t="s">
        <v>86</v>
      </c>
      <c r="E96" s="4" t="s">
        <v>87</v>
      </c>
      <c r="F96" s="4" t="s">
        <v>88</v>
      </c>
      <c r="G96" s="4" t="s">
        <v>176</v>
      </c>
      <c r="H96" s="4"/>
      <c r="I96" s="4"/>
      <c r="J96" s="4"/>
      <c r="K96" s="4"/>
      <c r="L96" s="4"/>
      <c r="M96" s="4" t="s">
        <v>180</v>
      </c>
      <c r="N96" s="4" t="s">
        <v>184</v>
      </c>
      <c r="O96" s="4" t="s">
        <v>39</v>
      </c>
      <c r="P96" s="5" t="s">
        <v>192</v>
      </c>
      <c r="Q96" s="7">
        <v>29670524405</v>
      </c>
      <c r="R96" s="7">
        <v>0</v>
      </c>
      <c r="S96" s="7">
        <v>0</v>
      </c>
      <c r="T96" s="7">
        <v>29670524405</v>
      </c>
      <c r="U96" s="7">
        <v>0</v>
      </c>
      <c r="V96" s="7">
        <v>27892521703.130001</v>
      </c>
      <c r="W96" s="7">
        <v>1778002701.8699999</v>
      </c>
      <c r="X96" s="7">
        <v>25876591190.130001</v>
      </c>
      <c r="Y96" s="7">
        <v>14293380865</v>
      </c>
      <c r="Z96" s="7">
        <v>14285758865</v>
      </c>
      <c r="AA96" s="7">
        <v>14285758865</v>
      </c>
    </row>
    <row r="97" spans="1:27" ht="67.5" customHeight="1" x14ac:dyDescent="0.25">
      <c r="A97" s="4" t="s">
        <v>186</v>
      </c>
      <c r="B97" s="5" t="s">
        <v>187</v>
      </c>
      <c r="C97" s="6" t="s">
        <v>191</v>
      </c>
      <c r="D97" s="4" t="s">
        <v>86</v>
      </c>
      <c r="E97" s="4" t="s">
        <v>87</v>
      </c>
      <c r="F97" s="4" t="s">
        <v>88</v>
      </c>
      <c r="G97" s="4" t="s">
        <v>176</v>
      </c>
      <c r="H97" s="4"/>
      <c r="I97" s="4"/>
      <c r="J97" s="4"/>
      <c r="K97" s="4"/>
      <c r="L97" s="4"/>
      <c r="M97" s="4" t="s">
        <v>180</v>
      </c>
      <c r="N97" s="4" t="s">
        <v>181</v>
      </c>
      <c r="O97" s="4" t="s">
        <v>39</v>
      </c>
      <c r="P97" s="5" t="s">
        <v>192</v>
      </c>
      <c r="Q97" s="7">
        <v>54653505425</v>
      </c>
      <c r="R97" s="7">
        <v>0</v>
      </c>
      <c r="S97" s="7">
        <v>0</v>
      </c>
      <c r="T97" s="7">
        <v>54653505425</v>
      </c>
      <c r="U97" s="7">
        <v>0</v>
      </c>
      <c r="V97" s="7">
        <v>52824775342</v>
      </c>
      <c r="W97" s="7">
        <v>1828730083</v>
      </c>
      <c r="X97" s="7">
        <v>50498997026</v>
      </c>
      <c r="Y97" s="7">
        <v>29040163241.330002</v>
      </c>
      <c r="Z97" s="7">
        <v>28991566205.330002</v>
      </c>
      <c r="AA97" s="7">
        <v>28991566205.330002</v>
      </c>
    </row>
    <row r="98" spans="1:27" ht="90" customHeight="1" x14ac:dyDescent="0.25">
      <c r="A98" s="4" t="s">
        <v>186</v>
      </c>
      <c r="B98" s="5" t="s">
        <v>187</v>
      </c>
      <c r="C98" s="6" t="s">
        <v>193</v>
      </c>
      <c r="D98" s="4" t="s">
        <v>86</v>
      </c>
      <c r="E98" s="4" t="s">
        <v>87</v>
      </c>
      <c r="F98" s="4" t="s">
        <v>88</v>
      </c>
      <c r="G98" s="4" t="s">
        <v>106</v>
      </c>
      <c r="H98" s="4"/>
      <c r="I98" s="4"/>
      <c r="J98" s="4"/>
      <c r="K98" s="4"/>
      <c r="L98" s="4"/>
      <c r="M98" s="4" t="s">
        <v>37</v>
      </c>
      <c r="N98" s="4" t="s">
        <v>83</v>
      </c>
      <c r="O98" s="4" t="s">
        <v>39</v>
      </c>
      <c r="P98" s="5" t="s">
        <v>194</v>
      </c>
      <c r="Q98" s="7">
        <v>5456749833</v>
      </c>
      <c r="R98" s="7">
        <v>0</v>
      </c>
      <c r="S98" s="7">
        <v>0</v>
      </c>
      <c r="T98" s="7">
        <v>5456749833</v>
      </c>
      <c r="U98" s="7">
        <v>5456749833</v>
      </c>
      <c r="V98" s="7">
        <v>0</v>
      </c>
      <c r="W98" s="7">
        <v>0</v>
      </c>
      <c r="X98" s="7">
        <v>0</v>
      </c>
      <c r="Y98" s="7">
        <v>0</v>
      </c>
      <c r="Z98" s="7">
        <v>0</v>
      </c>
      <c r="AA98" s="7">
        <v>0</v>
      </c>
    </row>
    <row r="99" spans="1:27" ht="67.5" customHeight="1" x14ac:dyDescent="0.25">
      <c r="A99" s="4" t="s">
        <v>186</v>
      </c>
      <c r="B99" s="5" t="s">
        <v>187</v>
      </c>
      <c r="C99" s="6" t="s">
        <v>101</v>
      </c>
      <c r="D99" s="4" t="s">
        <v>86</v>
      </c>
      <c r="E99" s="4" t="s">
        <v>102</v>
      </c>
      <c r="F99" s="4" t="s">
        <v>88</v>
      </c>
      <c r="G99" s="4" t="s">
        <v>99</v>
      </c>
      <c r="H99" s="4"/>
      <c r="I99" s="4"/>
      <c r="J99" s="4"/>
      <c r="K99" s="4"/>
      <c r="L99" s="4"/>
      <c r="M99" s="4" t="s">
        <v>180</v>
      </c>
      <c r="N99" s="4" t="s">
        <v>184</v>
      </c>
      <c r="O99" s="4" t="s">
        <v>39</v>
      </c>
      <c r="P99" s="5" t="s">
        <v>165</v>
      </c>
      <c r="Q99" s="7">
        <v>9759304260</v>
      </c>
      <c r="R99" s="7">
        <v>0</v>
      </c>
      <c r="S99" s="7">
        <v>0</v>
      </c>
      <c r="T99" s="7">
        <v>9759304260</v>
      </c>
      <c r="U99" s="7">
        <v>0</v>
      </c>
      <c r="V99" s="7">
        <v>6981931281.2600002</v>
      </c>
      <c r="W99" s="7">
        <v>2777372978.7399998</v>
      </c>
      <c r="X99" s="7">
        <v>6259618918.8999996</v>
      </c>
      <c r="Y99" s="7">
        <v>1594593003.01</v>
      </c>
      <c r="Z99" s="7">
        <v>1594593003.01</v>
      </c>
      <c r="AA99" s="7">
        <v>1594593003.01</v>
      </c>
    </row>
    <row r="100" spans="1:27" ht="67.5" customHeight="1" x14ac:dyDescent="0.25">
      <c r="A100" s="4" t="s">
        <v>186</v>
      </c>
      <c r="B100" s="5" t="s">
        <v>187</v>
      </c>
      <c r="C100" s="6" t="s">
        <v>101</v>
      </c>
      <c r="D100" s="4" t="s">
        <v>86</v>
      </c>
      <c r="E100" s="4" t="s">
        <v>102</v>
      </c>
      <c r="F100" s="4" t="s">
        <v>88</v>
      </c>
      <c r="G100" s="4" t="s">
        <v>99</v>
      </c>
      <c r="H100" s="4"/>
      <c r="I100" s="4"/>
      <c r="J100" s="4"/>
      <c r="K100" s="4"/>
      <c r="L100" s="4"/>
      <c r="M100" s="4" t="s">
        <v>180</v>
      </c>
      <c r="N100" s="4" t="s">
        <v>181</v>
      </c>
      <c r="O100" s="4" t="s">
        <v>39</v>
      </c>
      <c r="P100" s="5" t="s">
        <v>165</v>
      </c>
      <c r="Q100" s="7">
        <v>8260144496</v>
      </c>
      <c r="R100" s="7">
        <v>0</v>
      </c>
      <c r="S100" s="7">
        <v>0</v>
      </c>
      <c r="T100" s="7">
        <v>8260144496</v>
      </c>
      <c r="U100" s="7">
        <v>0</v>
      </c>
      <c r="V100" s="7">
        <v>8179968769.54</v>
      </c>
      <c r="W100" s="7">
        <v>80175726.459999993</v>
      </c>
      <c r="X100" s="7">
        <v>4504616455.54</v>
      </c>
      <c r="Y100" s="7">
        <v>2306403552.8699999</v>
      </c>
      <c r="Z100" s="7">
        <v>2306403552.8699999</v>
      </c>
      <c r="AA100" s="7">
        <v>2306403552.8699999</v>
      </c>
    </row>
    <row r="101" spans="1:27" ht="45" customHeight="1" x14ac:dyDescent="0.25">
      <c r="A101" s="4" t="s">
        <v>186</v>
      </c>
      <c r="B101" s="5" t="s">
        <v>187</v>
      </c>
      <c r="C101" s="6" t="s">
        <v>195</v>
      </c>
      <c r="D101" s="4" t="s">
        <v>86</v>
      </c>
      <c r="E101" s="4" t="s">
        <v>102</v>
      </c>
      <c r="F101" s="4" t="s">
        <v>88</v>
      </c>
      <c r="G101" s="4" t="s">
        <v>112</v>
      </c>
      <c r="H101" s="4"/>
      <c r="I101" s="4"/>
      <c r="J101" s="4"/>
      <c r="K101" s="4"/>
      <c r="L101" s="4"/>
      <c r="M101" s="4" t="s">
        <v>180</v>
      </c>
      <c r="N101" s="4" t="s">
        <v>181</v>
      </c>
      <c r="O101" s="4" t="s">
        <v>39</v>
      </c>
      <c r="P101" s="5" t="s">
        <v>196</v>
      </c>
      <c r="Q101" s="7">
        <v>7979029404</v>
      </c>
      <c r="R101" s="7">
        <v>0</v>
      </c>
      <c r="S101" s="7">
        <v>0</v>
      </c>
      <c r="T101" s="7">
        <v>7979029404</v>
      </c>
      <c r="U101" s="7">
        <v>0</v>
      </c>
      <c r="V101" s="7">
        <v>4707080795</v>
      </c>
      <c r="W101" s="7">
        <v>3271948609</v>
      </c>
      <c r="X101" s="7">
        <v>3047858745</v>
      </c>
      <c r="Y101" s="7">
        <v>0</v>
      </c>
      <c r="Z101" s="7">
        <v>0</v>
      </c>
      <c r="AA101" s="7">
        <v>0</v>
      </c>
    </row>
    <row r="102" spans="1:27" ht="90" customHeight="1" x14ac:dyDescent="0.25">
      <c r="A102" s="4" t="s">
        <v>186</v>
      </c>
      <c r="B102" s="5" t="s">
        <v>187</v>
      </c>
      <c r="C102" s="6" t="s">
        <v>197</v>
      </c>
      <c r="D102" s="4" t="s">
        <v>86</v>
      </c>
      <c r="E102" s="4" t="s">
        <v>102</v>
      </c>
      <c r="F102" s="4" t="s">
        <v>88</v>
      </c>
      <c r="G102" s="4" t="s">
        <v>115</v>
      </c>
      <c r="H102" s="4"/>
      <c r="I102" s="4"/>
      <c r="J102" s="4"/>
      <c r="K102" s="4"/>
      <c r="L102" s="4"/>
      <c r="M102" s="4" t="s">
        <v>180</v>
      </c>
      <c r="N102" s="4" t="s">
        <v>184</v>
      </c>
      <c r="O102" s="4" t="s">
        <v>39</v>
      </c>
      <c r="P102" s="5" t="s">
        <v>198</v>
      </c>
      <c r="Q102" s="7">
        <v>2387851833</v>
      </c>
      <c r="R102" s="7">
        <v>0</v>
      </c>
      <c r="S102" s="7">
        <v>0</v>
      </c>
      <c r="T102" s="7">
        <v>2387851833</v>
      </c>
      <c r="U102" s="7">
        <v>0</v>
      </c>
      <c r="V102" s="7">
        <v>2352801320</v>
      </c>
      <c r="W102" s="7">
        <v>35050513</v>
      </c>
      <c r="X102" s="7">
        <v>2154492666.46</v>
      </c>
      <c r="Y102" s="7">
        <v>890914371.77999997</v>
      </c>
      <c r="Z102" s="7">
        <v>890914371.77999997</v>
      </c>
      <c r="AA102" s="7">
        <v>890914371.77999997</v>
      </c>
    </row>
    <row r="103" spans="1:27" ht="90" customHeight="1" x14ac:dyDescent="0.25">
      <c r="A103" s="4" t="s">
        <v>186</v>
      </c>
      <c r="B103" s="5" t="s">
        <v>187</v>
      </c>
      <c r="C103" s="6" t="s">
        <v>197</v>
      </c>
      <c r="D103" s="4" t="s">
        <v>86</v>
      </c>
      <c r="E103" s="4" t="s">
        <v>102</v>
      </c>
      <c r="F103" s="4" t="s">
        <v>88</v>
      </c>
      <c r="G103" s="4" t="s">
        <v>115</v>
      </c>
      <c r="H103" s="4"/>
      <c r="I103" s="4"/>
      <c r="J103" s="4"/>
      <c r="K103" s="4"/>
      <c r="L103" s="4"/>
      <c r="M103" s="4" t="s">
        <v>180</v>
      </c>
      <c r="N103" s="4" t="s">
        <v>181</v>
      </c>
      <c r="O103" s="4" t="s">
        <v>39</v>
      </c>
      <c r="P103" s="5" t="s">
        <v>198</v>
      </c>
      <c r="Q103" s="7">
        <v>1094027176</v>
      </c>
      <c r="R103" s="7">
        <v>0</v>
      </c>
      <c r="S103" s="7">
        <v>0</v>
      </c>
      <c r="T103" s="7">
        <v>1094027176</v>
      </c>
      <c r="U103" s="7">
        <v>0</v>
      </c>
      <c r="V103" s="7">
        <v>1072744550</v>
      </c>
      <c r="W103" s="7">
        <v>21282626</v>
      </c>
      <c r="X103" s="7">
        <v>1027011366</v>
      </c>
      <c r="Y103" s="7">
        <v>558056638</v>
      </c>
      <c r="Z103" s="7">
        <v>558056638</v>
      </c>
      <c r="AA103" s="7">
        <v>558056638</v>
      </c>
    </row>
    <row r="104" spans="1:27" ht="67.5" customHeight="1" x14ac:dyDescent="0.25">
      <c r="A104" s="4" t="s">
        <v>186</v>
      </c>
      <c r="B104" s="5" t="s">
        <v>187</v>
      </c>
      <c r="C104" s="6" t="s">
        <v>199</v>
      </c>
      <c r="D104" s="4" t="s">
        <v>86</v>
      </c>
      <c r="E104" s="4" t="s">
        <v>137</v>
      </c>
      <c r="F104" s="4" t="s">
        <v>88</v>
      </c>
      <c r="G104" s="4" t="s">
        <v>89</v>
      </c>
      <c r="H104" s="4"/>
      <c r="I104" s="4"/>
      <c r="J104" s="4"/>
      <c r="K104" s="4"/>
      <c r="L104" s="4"/>
      <c r="M104" s="4" t="s">
        <v>180</v>
      </c>
      <c r="N104" s="4" t="s">
        <v>184</v>
      </c>
      <c r="O104" s="4" t="s">
        <v>39</v>
      </c>
      <c r="P104" s="5" t="s">
        <v>200</v>
      </c>
      <c r="Q104" s="7">
        <v>10000000000</v>
      </c>
      <c r="R104" s="7">
        <v>0</v>
      </c>
      <c r="S104" s="7">
        <v>0</v>
      </c>
      <c r="T104" s="7">
        <v>10000000000</v>
      </c>
      <c r="U104" s="7">
        <v>0</v>
      </c>
      <c r="V104" s="7">
        <v>9332966323</v>
      </c>
      <c r="W104" s="7">
        <v>667033677</v>
      </c>
      <c r="X104" s="7">
        <v>4601770634.2700005</v>
      </c>
      <c r="Y104" s="7">
        <v>3534371958</v>
      </c>
      <c r="Z104" s="7">
        <v>3534371958</v>
      </c>
      <c r="AA104" s="7">
        <v>3534371958</v>
      </c>
    </row>
    <row r="105" spans="1:27" ht="56.25" customHeight="1" x14ac:dyDescent="0.25">
      <c r="A105" s="4" t="s">
        <v>186</v>
      </c>
      <c r="B105" s="5" t="s">
        <v>187</v>
      </c>
      <c r="C105" s="6" t="s">
        <v>201</v>
      </c>
      <c r="D105" s="4" t="s">
        <v>86</v>
      </c>
      <c r="E105" s="4" t="s">
        <v>137</v>
      </c>
      <c r="F105" s="4" t="s">
        <v>88</v>
      </c>
      <c r="G105" s="4" t="s">
        <v>96</v>
      </c>
      <c r="H105" s="4" t="s">
        <v>1</v>
      </c>
      <c r="I105" s="4" t="s">
        <v>1</v>
      </c>
      <c r="J105" s="4" t="s">
        <v>1</v>
      </c>
      <c r="K105" s="4" t="s">
        <v>1</v>
      </c>
      <c r="L105" s="4" t="s">
        <v>1</v>
      </c>
      <c r="M105" s="4" t="s">
        <v>180</v>
      </c>
      <c r="N105" s="4" t="s">
        <v>184</v>
      </c>
      <c r="O105" s="4" t="s">
        <v>39</v>
      </c>
      <c r="P105" s="5" t="s">
        <v>202</v>
      </c>
      <c r="Q105" s="7">
        <v>2943000000</v>
      </c>
      <c r="R105" s="7">
        <v>0</v>
      </c>
      <c r="S105" s="7">
        <v>0</v>
      </c>
      <c r="T105" s="7">
        <v>2943000000</v>
      </c>
      <c r="U105" s="7">
        <v>0</v>
      </c>
      <c r="V105" s="7">
        <v>1186542876</v>
      </c>
      <c r="W105" s="7">
        <v>1756457124</v>
      </c>
      <c r="X105" s="7">
        <v>1086396934</v>
      </c>
      <c r="Y105" s="7">
        <v>670877957</v>
      </c>
      <c r="Z105" s="7">
        <v>670877957</v>
      </c>
      <c r="AA105" s="7">
        <v>670877957</v>
      </c>
    </row>
    <row r="106" spans="1:27" ht="33.75" customHeight="1" x14ac:dyDescent="0.25">
      <c r="A106" s="4" t="s">
        <v>203</v>
      </c>
      <c r="B106" s="5" t="s">
        <v>204</v>
      </c>
      <c r="C106" s="6" t="s">
        <v>34</v>
      </c>
      <c r="D106" s="4" t="s">
        <v>35</v>
      </c>
      <c r="E106" s="4" t="s">
        <v>36</v>
      </c>
      <c r="F106" s="4" t="s">
        <v>36</v>
      </c>
      <c r="G106" s="4" t="s">
        <v>36</v>
      </c>
      <c r="H106" s="4"/>
      <c r="I106" s="4"/>
      <c r="J106" s="4"/>
      <c r="K106" s="4"/>
      <c r="L106" s="4"/>
      <c r="M106" s="4" t="s">
        <v>37</v>
      </c>
      <c r="N106" s="4" t="s">
        <v>38</v>
      </c>
      <c r="O106" s="4" t="s">
        <v>39</v>
      </c>
      <c r="P106" s="5" t="s">
        <v>40</v>
      </c>
      <c r="Q106" s="7">
        <v>1346378000</v>
      </c>
      <c r="R106" s="7">
        <v>0</v>
      </c>
      <c r="S106" s="7">
        <v>0</v>
      </c>
      <c r="T106" s="7">
        <v>1346378000</v>
      </c>
      <c r="U106" s="7">
        <v>0</v>
      </c>
      <c r="V106" s="7">
        <v>950518960</v>
      </c>
      <c r="W106" s="7">
        <v>395859040</v>
      </c>
      <c r="X106" s="7">
        <v>950518960</v>
      </c>
      <c r="Y106" s="7">
        <v>950518960</v>
      </c>
      <c r="Z106" s="7">
        <v>950518960</v>
      </c>
      <c r="AA106" s="7">
        <v>950518960</v>
      </c>
    </row>
    <row r="107" spans="1:27" ht="33.75" customHeight="1" x14ac:dyDescent="0.25">
      <c r="A107" s="4" t="s">
        <v>203</v>
      </c>
      <c r="B107" s="5" t="s">
        <v>204</v>
      </c>
      <c r="C107" s="6" t="s">
        <v>41</v>
      </c>
      <c r="D107" s="4" t="s">
        <v>35</v>
      </c>
      <c r="E107" s="4" t="s">
        <v>36</v>
      </c>
      <c r="F107" s="4" t="s">
        <v>36</v>
      </c>
      <c r="G107" s="4" t="s">
        <v>42</v>
      </c>
      <c r="H107" s="4"/>
      <c r="I107" s="4"/>
      <c r="J107" s="4"/>
      <c r="K107" s="4"/>
      <c r="L107" s="4"/>
      <c r="M107" s="4" t="s">
        <v>37</v>
      </c>
      <c r="N107" s="4" t="s">
        <v>38</v>
      </c>
      <c r="O107" s="4" t="s">
        <v>39</v>
      </c>
      <c r="P107" s="5" t="s">
        <v>43</v>
      </c>
      <c r="Q107" s="7">
        <v>506550000</v>
      </c>
      <c r="R107" s="7">
        <v>0</v>
      </c>
      <c r="S107" s="7">
        <v>0</v>
      </c>
      <c r="T107" s="7">
        <v>506550000</v>
      </c>
      <c r="U107" s="7">
        <v>0</v>
      </c>
      <c r="V107" s="7">
        <v>378768691</v>
      </c>
      <c r="W107" s="7">
        <v>127781309</v>
      </c>
      <c r="X107" s="7">
        <v>378768691</v>
      </c>
      <c r="Y107" s="7">
        <v>378768691</v>
      </c>
      <c r="Z107" s="7">
        <v>378768691</v>
      </c>
      <c r="AA107" s="7">
        <v>378768691</v>
      </c>
    </row>
    <row r="108" spans="1:27" ht="33.75" customHeight="1" x14ac:dyDescent="0.25">
      <c r="A108" s="4" t="s">
        <v>203</v>
      </c>
      <c r="B108" s="5" t="s">
        <v>204</v>
      </c>
      <c r="C108" s="6" t="s">
        <v>44</v>
      </c>
      <c r="D108" s="4" t="s">
        <v>35</v>
      </c>
      <c r="E108" s="4" t="s">
        <v>36</v>
      </c>
      <c r="F108" s="4" t="s">
        <v>36</v>
      </c>
      <c r="G108" s="4" t="s">
        <v>45</v>
      </c>
      <c r="H108" s="4"/>
      <c r="I108" s="4"/>
      <c r="J108" s="4"/>
      <c r="K108" s="4"/>
      <c r="L108" s="4"/>
      <c r="M108" s="4" t="s">
        <v>37</v>
      </c>
      <c r="N108" s="4" t="s">
        <v>38</v>
      </c>
      <c r="O108" s="4" t="s">
        <v>39</v>
      </c>
      <c r="P108" s="5" t="s">
        <v>46</v>
      </c>
      <c r="Q108" s="7">
        <v>227935000</v>
      </c>
      <c r="R108" s="7">
        <v>0</v>
      </c>
      <c r="S108" s="7">
        <v>0</v>
      </c>
      <c r="T108" s="7">
        <v>227935000</v>
      </c>
      <c r="U108" s="7">
        <v>0</v>
      </c>
      <c r="V108" s="7">
        <v>127627022</v>
      </c>
      <c r="W108" s="7">
        <v>100307978</v>
      </c>
      <c r="X108" s="7">
        <v>127627022</v>
      </c>
      <c r="Y108" s="7">
        <v>127627022</v>
      </c>
      <c r="Z108" s="7">
        <v>127627022</v>
      </c>
      <c r="AA108" s="7">
        <v>127627022</v>
      </c>
    </row>
    <row r="109" spans="1:27" ht="33.75" customHeight="1" x14ac:dyDescent="0.25">
      <c r="A109" s="4" t="s">
        <v>203</v>
      </c>
      <c r="B109" s="5" t="s">
        <v>204</v>
      </c>
      <c r="C109" s="6" t="s">
        <v>49</v>
      </c>
      <c r="D109" s="4" t="s">
        <v>35</v>
      </c>
      <c r="E109" s="4" t="s">
        <v>42</v>
      </c>
      <c r="F109" s="4" t="s">
        <v>42</v>
      </c>
      <c r="G109" s="4"/>
      <c r="H109" s="4"/>
      <c r="I109" s="4"/>
      <c r="J109" s="4"/>
      <c r="K109" s="4"/>
      <c r="L109" s="4"/>
      <c r="M109" s="4" t="s">
        <v>37</v>
      </c>
      <c r="N109" s="4" t="s">
        <v>38</v>
      </c>
      <c r="O109" s="4" t="s">
        <v>39</v>
      </c>
      <c r="P109" s="5" t="s">
        <v>50</v>
      </c>
      <c r="Q109" s="7">
        <v>645956000</v>
      </c>
      <c r="R109" s="7">
        <v>0</v>
      </c>
      <c r="S109" s="7">
        <v>0</v>
      </c>
      <c r="T109" s="7">
        <v>645956000</v>
      </c>
      <c r="U109" s="7">
        <v>0</v>
      </c>
      <c r="V109" s="7">
        <v>595081236</v>
      </c>
      <c r="W109" s="7">
        <v>50874764</v>
      </c>
      <c r="X109" s="7">
        <v>579195405</v>
      </c>
      <c r="Y109" s="7">
        <v>368825256</v>
      </c>
      <c r="Z109" s="7">
        <v>368825256</v>
      </c>
      <c r="AA109" s="7">
        <v>368825256</v>
      </c>
    </row>
    <row r="110" spans="1:27" ht="33.75" customHeight="1" x14ac:dyDescent="0.25">
      <c r="A110" s="4" t="s">
        <v>203</v>
      </c>
      <c r="B110" s="5" t="s">
        <v>204</v>
      </c>
      <c r="C110" s="6" t="s">
        <v>72</v>
      </c>
      <c r="D110" s="4" t="s">
        <v>35</v>
      </c>
      <c r="E110" s="4" t="s">
        <v>45</v>
      </c>
      <c r="F110" s="4" t="s">
        <v>60</v>
      </c>
      <c r="G110" s="4" t="s">
        <v>42</v>
      </c>
      <c r="H110" s="4" t="s">
        <v>73</v>
      </c>
      <c r="I110" s="4"/>
      <c r="J110" s="4"/>
      <c r="K110" s="4"/>
      <c r="L110" s="4"/>
      <c r="M110" s="4" t="s">
        <v>37</v>
      </c>
      <c r="N110" s="4" t="s">
        <v>38</v>
      </c>
      <c r="O110" s="4" t="s">
        <v>39</v>
      </c>
      <c r="P110" s="5" t="s">
        <v>74</v>
      </c>
      <c r="Q110" s="7">
        <v>11202000</v>
      </c>
      <c r="R110" s="7">
        <v>0</v>
      </c>
      <c r="S110" s="7">
        <v>0</v>
      </c>
      <c r="T110" s="7">
        <v>11202000</v>
      </c>
      <c r="U110" s="7">
        <v>0</v>
      </c>
      <c r="V110" s="7">
        <v>0</v>
      </c>
      <c r="W110" s="7">
        <v>11202000</v>
      </c>
      <c r="X110" s="7">
        <v>0</v>
      </c>
      <c r="Y110" s="7">
        <v>0</v>
      </c>
      <c r="Z110" s="7">
        <v>0</v>
      </c>
      <c r="AA110" s="7">
        <v>0</v>
      </c>
    </row>
    <row r="111" spans="1:27" ht="33.75" customHeight="1" x14ac:dyDescent="0.25">
      <c r="A111" s="4" t="s">
        <v>203</v>
      </c>
      <c r="B111" s="5" t="s">
        <v>204</v>
      </c>
      <c r="C111" s="6" t="s">
        <v>79</v>
      </c>
      <c r="D111" s="4" t="s">
        <v>35</v>
      </c>
      <c r="E111" s="4" t="s">
        <v>80</v>
      </c>
      <c r="F111" s="4" t="s">
        <v>36</v>
      </c>
      <c r="G111" s="4"/>
      <c r="H111" s="4"/>
      <c r="I111" s="4"/>
      <c r="J111" s="4"/>
      <c r="K111" s="4"/>
      <c r="L111" s="4"/>
      <c r="M111" s="4" t="s">
        <v>37</v>
      </c>
      <c r="N111" s="4" t="s">
        <v>38</v>
      </c>
      <c r="O111" s="4" t="s">
        <v>39</v>
      </c>
      <c r="P111" s="5" t="s">
        <v>81</v>
      </c>
      <c r="Q111" s="7">
        <v>225932000</v>
      </c>
      <c r="R111" s="7">
        <v>0</v>
      </c>
      <c r="S111" s="7">
        <v>0</v>
      </c>
      <c r="T111" s="7">
        <v>225932000</v>
      </c>
      <c r="U111" s="7">
        <v>0</v>
      </c>
      <c r="V111" s="7">
        <v>223721002</v>
      </c>
      <c r="W111" s="7">
        <v>2210998</v>
      </c>
      <c r="X111" s="7">
        <v>223721002</v>
      </c>
      <c r="Y111" s="7">
        <v>223721002</v>
      </c>
      <c r="Z111" s="7">
        <v>223721002</v>
      </c>
      <c r="AA111" s="7">
        <v>223721002</v>
      </c>
    </row>
    <row r="112" spans="1:27" ht="33.75" customHeight="1" x14ac:dyDescent="0.25">
      <c r="A112" s="4" t="s">
        <v>203</v>
      </c>
      <c r="B112" s="5" t="s">
        <v>204</v>
      </c>
      <c r="C112" s="6" t="s">
        <v>82</v>
      </c>
      <c r="D112" s="4" t="s">
        <v>35</v>
      </c>
      <c r="E112" s="4" t="s">
        <v>80</v>
      </c>
      <c r="F112" s="4" t="s">
        <v>60</v>
      </c>
      <c r="G112" s="4" t="s">
        <v>36</v>
      </c>
      <c r="H112" s="4"/>
      <c r="I112" s="4"/>
      <c r="J112" s="4"/>
      <c r="K112" s="4"/>
      <c r="L112" s="4"/>
      <c r="M112" s="4" t="s">
        <v>37</v>
      </c>
      <c r="N112" s="4" t="s">
        <v>83</v>
      </c>
      <c r="O112" s="4" t="s">
        <v>54</v>
      </c>
      <c r="P112" s="5" t="s">
        <v>84</v>
      </c>
      <c r="Q112" s="7">
        <v>7618000</v>
      </c>
      <c r="R112" s="7">
        <v>0</v>
      </c>
      <c r="S112" s="7">
        <v>0</v>
      </c>
      <c r="T112" s="7">
        <v>7618000</v>
      </c>
      <c r="U112" s="7">
        <v>0</v>
      </c>
      <c r="V112" s="7">
        <v>0</v>
      </c>
      <c r="W112" s="7">
        <v>7618000</v>
      </c>
      <c r="X112" s="7">
        <v>0</v>
      </c>
      <c r="Y112" s="7">
        <v>0</v>
      </c>
      <c r="Z112" s="7">
        <v>0</v>
      </c>
      <c r="AA112" s="7">
        <v>0</v>
      </c>
    </row>
    <row r="113" spans="1:27" ht="22.5" customHeight="1" x14ac:dyDescent="0.25">
      <c r="A113" s="4" t="s">
        <v>205</v>
      </c>
      <c r="B113" s="5" t="s">
        <v>206</v>
      </c>
      <c r="C113" s="6" t="s">
        <v>34</v>
      </c>
      <c r="D113" s="4" t="s">
        <v>35</v>
      </c>
      <c r="E113" s="4" t="s">
        <v>36</v>
      </c>
      <c r="F113" s="4" t="s">
        <v>36</v>
      </c>
      <c r="G113" s="4" t="s">
        <v>36</v>
      </c>
      <c r="H113" s="4"/>
      <c r="I113" s="4"/>
      <c r="J113" s="4"/>
      <c r="K113" s="4"/>
      <c r="L113" s="4"/>
      <c r="M113" s="4" t="s">
        <v>37</v>
      </c>
      <c r="N113" s="4" t="s">
        <v>38</v>
      </c>
      <c r="O113" s="4" t="s">
        <v>39</v>
      </c>
      <c r="P113" s="5" t="s">
        <v>40</v>
      </c>
      <c r="Q113" s="7">
        <v>3449600000</v>
      </c>
      <c r="R113" s="7">
        <v>0</v>
      </c>
      <c r="S113" s="7">
        <v>0</v>
      </c>
      <c r="T113" s="7">
        <v>3449600000</v>
      </c>
      <c r="U113" s="7">
        <v>0</v>
      </c>
      <c r="V113" s="7">
        <v>2114924934.6700001</v>
      </c>
      <c r="W113" s="7">
        <v>1334675065.3299999</v>
      </c>
      <c r="X113" s="7">
        <v>2114924934.6700001</v>
      </c>
      <c r="Y113" s="7">
        <v>2114924934.6700001</v>
      </c>
      <c r="Z113" s="7">
        <v>2114924934.6700001</v>
      </c>
      <c r="AA113" s="7">
        <v>2114924934.6700001</v>
      </c>
    </row>
    <row r="114" spans="1:27" ht="22.5" customHeight="1" x14ac:dyDescent="0.25">
      <c r="A114" s="4" t="s">
        <v>205</v>
      </c>
      <c r="B114" s="5" t="s">
        <v>206</v>
      </c>
      <c r="C114" s="6" t="s">
        <v>41</v>
      </c>
      <c r="D114" s="4" t="s">
        <v>35</v>
      </c>
      <c r="E114" s="4" t="s">
        <v>36</v>
      </c>
      <c r="F114" s="4" t="s">
        <v>36</v>
      </c>
      <c r="G114" s="4" t="s">
        <v>42</v>
      </c>
      <c r="H114" s="4"/>
      <c r="I114" s="4"/>
      <c r="J114" s="4"/>
      <c r="K114" s="4"/>
      <c r="L114" s="4"/>
      <c r="M114" s="4" t="s">
        <v>37</v>
      </c>
      <c r="N114" s="4" t="s">
        <v>38</v>
      </c>
      <c r="O114" s="4" t="s">
        <v>39</v>
      </c>
      <c r="P114" s="5" t="s">
        <v>43</v>
      </c>
      <c r="Q114" s="7">
        <v>865300000</v>
      </c>
      <c r="R114" s="7">
        <v>0</v>
      </c>
      <c r="S114" s="7">
        <v>0</v>
      </c>
      <c r="T114" s="7">
        <v>865300000</v>
      </c>
      <c r="U114" s="7">
        <v>0</v>
      </c>
      <c r="V114" s="7">
        <v>739443400</v>
      </c>
      <c r="W114" s="7">
        <v>125856600</v>
      </c>
      <c r="X114" s="7">
        <v>739443400</v>
      </c>
      <c r="Y114" s="7">
        <v>739443400</v>
      </c>
      <c r="Z114" s="7">
        <v>739443400</v>
      </c>
      <c r="AA114" s="7">
        <v>739443400</v>
      </c>
    </row>
    <row r="115" spans="1:27" ht="33.75" customHeight="1" x14ac:dyDescent="0.25">
      <c r="A115" s="4" t="s">
        <v>205</v>
      </c>
      <c r="B115" s="5" t="s">
        <v>206</v>
      </c>
      <c r="C115" s="6" t="s">
        <v>44</v>
      </c>
      <c r="D115" s="4" t="s">
        <v>35</v>
      </c>
      <c r="E115" s="4" t="s">
        <v>36</v>
      </c>
      <c r="F115" s="4" t="s">
        <v>36</v>
      </c>
      <c r="G115" s="4" t="s">
        <v>45</v>
      </c>
      <c r="H115" s="4"/>
      <c r="I115" s="4"/>
      <c r="J115" s="4"/>
      <c r="K115" s="4"/>
      <c r="L115" s="4"/>
      <c r="M115" s="4" t="s">
        <v>37</v>
      </c>
      <c r="N115" s="4" t="s">
        <v>38</v>
      </c>
      <c r="O115" s="4" t="s">
        <v>39</v>
      </c>
      <c r="P115" s="5" t="s">
        <v>46</v>
      </c>
      <c r="Q115" s="7">
        <v>97000000</v>
      </c>
      <c r="R115" s="7">
        <v>0</v>
      </c>
      <c r="S115" s="7">
        <v>0</v>
      </c>
      <c r="T115" s="7">
        <v>97000000</v>
      </c>
      <c r="U115" s="7">
        <v>0</v>
      </c>
      <c r="V115" s="7">
        <v>61428912</v>
      </c>
      <c r="W115" s="7">
        <v>35571088</v>
      </c>
      <c r="X115" s="7">
        <v>61428912</v>
      </c>
      <c r="Y115" s="7">
        <v>61428912</v>
      </c>
      <c r="Z115" s="7">
        <v>61428912</v>
      </c>
      <c r="AA115" s="7">
        <v>61428912</v>
      </c>
    </row>
    <row r="116" spans="1:27" ht="22.5" customHeight="1" x14ac:dyDescent="0.25">
      <c r="A116" s="4" t="s">
        <v>205</v>
      </c>
      <c r="B116" s="5" t="s">
        <v>206</v>
      </c>
      <c r="C116" s="6" t="s">
        <v>49</v>
      </c>
      <c r="D116" s="4" t="s">
        <v>35</v>
      </c>
      <c r="E116" s="4" t="s">
        <v>42</v>
      </c>
      <c r="F116" s="4" t="s">
        <v>42</v>
      </c>
      <c r="G116" s="4"/>
      <c r="H116" s="4"/>
      <c r="I116" s="4"/>
      <c r="J116" s="4"/>
      <c r="K116" s="4"/>
      <c r="L116" s="4"/>
      <c r="M116" s="4" t="s">
        <v>37</v>
      </c>
      <c r="N116" s="4" t="s">
        <v>38</v>
      </c>
      <c r="O116" s="4" t="s">
        <v>39</v>
      </c>
      <c r="P116" s="5" t="s">
        <v>50</v>
      </c>
      <c r="Q116" s="7">
        <v>245700000</v>
      </c>
      <c r="R116" s="7">
        <v>0</v>
      </c>
      <c r="S116" s="7">
        <v>0</v>
      </c>
      <c r="T116" s="7">
        <v>245700000</v>
      </c>
      <c r="U116" s="7">
        <v>0</v>
      </c>
      <c r="V116" s="7">
        <v>223000000</v>
      </c>
      <c r="W116" s="7">
        <v>22700000</v>
      </c>
      <c r="X116" s="7">
        <v>118050278.12</v>
      </c>
      <c r="Y116" s="7">
        <v>116855451.12</v>
      </c>
      <c r="Z116" s="7">
        <v>116855451.12</v>
      </c>
      <c r="AA116" s="7">
        <v>116855451.12</v>
      </c>
    </row>
    <row r="117" spans="1:27" ht="22.5" customHeight="1" x14ac:dyDescent="0.25">
      <c r="A117" s="4" t="s">
        <v>205</v>
      </c>
      <c r="B117" s="5" t="s">
        <v>206</v>
      </c>
      <c r="C117" s="6" t="s">
        <v>63</v>
      </c>
      <c r="D117" s="4" t="s">
        <v>35</v>
      </c>
      <c r="E117" s="4" t="s">
        <v>45</v>
      </c>
      <c r="F117" s="4" t="s">
        <v>60</v>
      </c>
      <c r="G117" s="4" t="s">
        <v>42</v>
      </c>
      <c r="H117" s="4" t="s">
        <v>64</v>
      </c>
      <c r="I117" s="4"/>
      <c r="J117" s="4"/>
      <c r="K117" s="4"/>
      <c r="L117" s="4"/>
      <c r="M117" s="4" t="s">
        <v>37</v>
      </c>
      <c r="N117" s="4" t="s">
        <v>38</v>
      </c>
      <c r="O117" s="4" t="s">
        <v>39</v>
      </c>
      <c r="P117" s="5" t="s">
        <v>65</v>
      </c>
      <c r="Q117" s="7">
        <v>283300000</v>
      </c>
      <c r="R117" s="7">
        <v>0</v>
      </c>
      <c r="S117" s="7">
        <v>0</v>
      </c>
      <c r="T117" s="7">
        <v>283300000</v>
      </c>
      <c r="U117" s="7">
        <v>0</v>
      </c>
      <c r="V117" s="7">
        <v>173863617</v>
      </c>
      <c r="W117" s="7">
        <v>109436383</v>
      </c>
      <c r="X117" s="7">
        <v>173863617</v>
      </c>
      <c r="Y117" s="7">
        <v>173863617</v>
      </c>
      <c r="Z117" s="7">
        <v>173863617</v>
      </c>
      <c r="AA117" s="7">
        <v>173863617</v>
      </c>
    </row>
    <row r="118" spans="1:27" ht="22.5" customHeight="1" x14ac:dyDescent="0.25">
      <c r="A118" s="4" t="s">
        <v>205</v>
      </c>
      <c r="B118" s="5" t="s">
        <v>206</v>
      </c>
      <c r="C118" s="6" t="s">
        <v>79</v>
      </c>
      <c r="D118" s="4" t="s">
        <v>35</v>
      </c>
      <c r="E118" s="4" t="s">
        <v>80</v>
      </c>
      <c r="F118" s="4" t="s">
        <v>36</v>
      </c>
      <c r="G118" s="4"/>
      <c r="H118" s="4"/>
      <c r="I118" s="4"/>
      <c r="J118" s="4"/>
      <c r="K118" s="4"/>
      <c r="L118" s="4"/>
      <c r="M118" s="4" t="s">
        <v>37</v>
      </c>
      <c r="N118" s="4" t="s">
        <v>38</v>
      </c>
      <c r="O118" s="4" t="s">
        <v>39</v>
      </c>
      <c r="P118" s="5" t="s">
        <v>81</v>
      </c>
      <c r="Q118" s="7">
        <v>2900000</v>
      </c>
      <c r="R118" s="7">
        <v>0</v>
      </c>
      <c r="S118" s="7">
        <v>0</v>
      </c>
      <c r="T118" s="7">
        <v>2900000</v>
      </c>
      <c r="U118" s="7">
        <v>0</v>
      </c>
      <c r="V118" s="7">
        <v>2900000</v>
      </c>
      <c r="W118" s="7">
        <v>0</v>
      </c>
      <c r="X118" s="7">
        <v>2900000</v>
      </c>
      <c r="Y118" s="7">
        <v>2900000</v>
      </c>
      <c r="Z118" s="7">
        <v>2900000</v>
      </c>
      <c r="AA118" s="7">
        <v>2900000</v>
      </c>
    </row>
    <row r="119" spans="1:27" ht="22.5" customHeight="1" x14ac:dyDescent="0.25">
      <c r="A119" s="4" t="s">
        <v>205</v>
      </c>
      <c r="B119" s="5" t="s">
        <v>206</v>
      </c>
      <c r="C119" s="6" t="s">
        <v>82</v>
      </c>
      <c r="D119" s="4" t="s">
        <v>35</v>
      </c>
      <c r="E119" s="4" t="s">
        <v>80</v>
      </c>
      <c r="F119" s="4" t="s">
        <v>60</v>
      </c>
      <c r="G119" s="4" t="s">
        <v>36</v>
      </c>
      <c r="H119" s="4"/>
      <c r="I119" s="4"/>
      <c r="J119" s="4"/>
      <c r="K119" s="4"/>
      <c r="L119" s="4"/>
      <c r="M119" s="4" t="s">
        <v>37</v>
      </c>
      <c r="N119" s="4" t="s">
        <v>83</v>
      </c>
      <c r="O119" s="4" t="s">
        <v>54</v>
      </c>
      <c r="P119" s="5" t="s">
        <v>84</v>
      </c>
      <c r="Q119" s="7">
        <v>11300000</v>
      </c>
      <c r="R119" s="7">
        <v>0</v>
      </c>
      <c r="S119" s="7">
        <v>0</v>
      </c>
      <c r="T119" s="7">
        <v>11300000</v>
      </c>
      <c r="U119" s="7">
        <v>0</v>
      </c>
      <c r="V119" s="7">
        <v>0</v>
      </c>
      <c r="W119" s="7">
        <v>11300000</v>
      </c>
      <c r="X119" s="7">
        <v>0</v>
      </c>
      <c r="Y119" s="7">
        <v>0</v>
      </c>
      <c r="Z119" s="7">
        <v>0</v>
      </c>
      <c r="AA119" s="7">
        <v>0</v>
      </c>
    </row>
    <row r="120" spans="1:27" ht="33.75" customHeight="1" x14ac:dyDescent="0.25">
      <c r="A120" s="4" t="s">
        <v>207</v>
      </c>
      <c r="B120" s="5" t="s">
        <v>208</v>
      </c>
      <c r="C120" s="6" t="s">
        <v>34</v>
      </c>
      <c r="D120" s="4" t="s">
        <v>35</v>
      </c>
      <c r="E120" s="4" t="s">
        <v>36</v>
      </c>
      <c r="F120" s="4" t="s">
        <v>36</v>
      </c>
      <c r="G120" s="4" t="s">
        <v>36</v>
      </c>
      <c r="H120" s="4"/>
      <c r="I120" s="4"/>
      <c r="J120" s="4"/>
      <c r="K120" s="4"/>
      <c r="L120" s="4"/>
      <c r="M120" s="4" t="s">
        <v>37</v>
      </c>
      <c r="N120" s="4" t="s">
        <v>38</v>
      </c>
      <c r="O120" s="4" t="s">
        <v>39</v>
      </c>
      <c r="P120" s="5" t="s">
        <v>40</v>
      </c>
      <c r="Q120" s="7">
        <v>2384063000</v>
      </c>
      <c r="R120" s="7">
        <v>0</v>
      </c>
      <c r="S120" s="7">
        <v>0</v>
      </c>
      <c r="T120" s="7">
        <v>2384063000</v>
      </c>
      <c r="U120" s="7">
        <v>0</v>
      </c>
      <c r="V120" s="7">
        <v>2384063000</v>
      </c>
      <c r="W120" s="7">
        <v>0</v>
      </c>
      <c r="X120" s="7">
        <v>2024364536</v>
      </c>
      <c r="Y120" s="7">
        <v>2024334536</v>
      </c>
      <c r="Z120" s="7">
        <v>2024334536</v>
      </c>
      <c r="AA120" s="7">
        <v>2024334536</v>
      </c>
    </row>
    <row r="121" spans="1:27" ht="33.75" customHeight="1" x14ac:dyDescent="0.25">
      <c r="A121" s="4" t="s">
        <v>207</v>
      </c>
      <c r="B121" s="5" t="s">
        <v>208</v>
      </c>
      <c r="C121" s="6" t="s">
        <v>41</v>
      </c>
      <c r="D121" s="4" t="s">
        <v>35</v>
      </c>
      <c r="E121" s="4" t="s">
        <v>36</v>
      </c>
      <c r="F121" s="4" t="s">
        <v>36</v>
      </c>
      <c r="G121" s="4" t="s">
        <v>42</v>
      </c>
      <c r="H121" s="4"/>
      <c r="I121" s="4"/>
      <c r="J121" s="4"/>
      <c r="K121" s="4"/>
      <c r="L121" s="4"/>
      <c r="M121" s="4" t="s">
        <v>37</v>
      </c>
      <c r="N121" s="4" t="s">
        <v>38</v>
      </c>
      <c r="O121" s="4" t="s">
        <v>39</v>
      </c>
      <c r="P121" s="5" t="s">
        <v>43</v>
      </c>
      <c r="Q121" s="7">
        <v>659186000</v>
      </c>
      <c r="R121" s="7">
        <v>0</v>
      </c>
      <c r="S121" s="7">
        <v>0</v>
      </c>
      <c r="T121" s="7">
        <v>659186000</v>
      </c>
      <c r="U121" s="7">
        <v>0</v>
      </c>
      <c r="V121" s="7">
        <v>659186000</v>
      </c>
      <c r="W121" s="7">
        <v>0</v>
      </c>
      <c r="X121" s="7">
        <v>650763675</v>
      </c>
      <c r="Y121" s="7">
        <v>650763673</v>
      </c>
      <c r="Z121" s="7">
        <v>650763673</v>
      </c>
      <c r="AA121" s="7">
        <v>650763673</v>
      </c>
    </row>
    <row r="122" spans="1:27" ht="33.75" customHeight="1" x14ac:dyDescent="0.25">
      <c r="A122" s="4" t="s">
        <v>207</v>
      </c>
      <c r="B122" s="5" t="s">
        <v>208</v>
      </c>
      <c r="C122" s="6" t="s">
        <v>44</v>
      </c>
      <c r="D122" s="4" t="s">
        <v>35</v>
      </c>
      <c r="E122" s="4" t="s">
        <v>36</v>
      </c>
      <c r="F122" s="4" t="s">
        <v>36</v>
      </c>
      <c r="G122" s="4" t="s">
        <v>45</v>
      </c>
      <c r="H122" s="4"/>
      <c r="I122" s="4"/>
      <c r="J122" s="4"/>
      <c r="K122" s="4"/>
      <c r="L122" s="4"/>
      <c r="M122" s="4" t="s">
        <v>37</v>
      </c>
      <c r="N122" s="4" t="s">
        <v>38</v>
      </c>
      <c r="O122" s="4" t="s">
        <v>39</v>
      </c>
      <c r="P122" s="5" t="s">
        <v>46</v>
      </c>
      <c r="Q122" s="7">
        <v>412253000</v>
      </c>
      <c r="R122" s="7">
        <v>0</v>
      </c>
      <c r="S122" s="7">
        <v>0</v>
      </c>
      <c r="T122" s="7">
        <v>412253000</v>
      </c>
      <c r="U122" s="7">
        <v>0</v>
      </c>
      <c r="V122" s="7">
        <v>412253000</v>
      </c>
      <c r="W122" s="7">
        <v>0</v>
      </c>
      <c r="X122" s="7">
        <v>251097346</v>
      </c>
      <c r="Y122" s="7">
        <v>250953818</v>
      </c>
      <c r="Z122" s="7">
        <v>250953818</v>
      </c>
      <c r="AA122" s="7">
        <v>250953818</v>
      </c>
    </row>
    <row r="123" spans="1:27" ht="33.75" customHeight="1" x14ac:dyDescent="0.25">
      <c r="A123" s="4" t="s">
        <v>207</v>
      </c>
      <c r="B123" s="5" t="s">
        <v>208</v>
      </c>
      <c r="C123" s="6" t="s">
        <v>49</v>
      </c>
      <c r="D123" s="4" t="s">
        <v>35</v>
      </c>
      <c r="E123" s="4" t="s">
        <v>42</v>
      </c>
      <c r="F123" s="4" t="s">
        <v>42</v>
      </c>
      <c r="G123" s="4"/>
      <c r="H123" s="4"/>
      <c r="I123" s="4"/>
      <c r="J123" s="4"/>
      <c r="K123" s="4"/>
      <c r="L123" s="4"/>
      <c r="M123" s="4" t="s">
        <v>37</v>
      </c>
      <c r="N123" s="4" t="s">
        <v>38</v>
      </c>
      <c r="O123" s="4" t="s">
        <v>39</v>
      </c>
      <c r="P123" s="5" t="s">
        <v>50</v>
      </c>
      <c r="Q123" s="7">
        <v>66255000</v>
      </c>
      <c r="R123" s="7">
        <v>0</v>
      </c>
      <c r="S123" s="7">
        <v>0</v>
      </c>
      <c r="T123" s="7">
        <v>66255000</v>
      </c>
      <c r="U123" s="7">
        <v>0</v>
      </c>
      <c r="V123" s="7">
        <v>64325000</v>
      </c>
      <c r="W123" s="7">
        <v>1930000</v>
      </c>
      <c r="X123" s="7">
        <v>53643301</v>
      </c>
      <c r="Y123" s="7">
        <v>48643299</v>
      </c>
      <c r="Z123" s="7">
        <v>48643299</v>
      </c>
      <c r="AA123" s="7">
        <v>48643299</v>
      </c>
    </row>
    <row r="124" spans="1:27" ht="33.75" customHeight="1" x14ac:dyDescent="0.25">
      <c r="A124" s="4" t="s">
        <v>207</v>
      </c>
      <c r="B124" s="5" t="s">
        <v>208</v>
      </c>
      <c r="C124" s="6" t="s">
        <v>82</v>
      </c>
      <c r="D124" s="4" t="s">
        <v>35</v>
      </c>
      <c r="E124" s="4" t="s">
        <v>80</v>
      </c>
      <c r="F124" s="4" t="s">
        <v>60</v>
      </c>
      <c r="G124" s="4" t="s">
        <v>36</v>
      </c>
      <c r="H124" s="4"/>
      <c r="I124" s="4"/>
      <c r="J124" s="4"/>
      <c r="K124" s="4"/>
      <c r="L124" s="4"/>
      <c r="M124" s="4" t="s">
        <v>37</v>
      </c>
      <c r="N124" s="4" t="s">
        <v>83</v>
      </c>
      <c r="O124" s="4" t="s">
        <v>54</v>
      </c>
      <c r="P124" s="5" t="s">
        <v>84</v>
      </c>
      <c r="Q124" s="7">
        <v>18746000</v>
      </c>
      <c r="R124" s="7">
        <v>0</v>
      </c>
      <c r="S124" s="7">
        <v>0</v>
      </c>
      <c r="T124" s="7">
        <v>18746000</v>
      </c>
      <c r="U124" s="7">
        <v>0</v>
      </c>
      <c r="V124" s="7">
        <v>0</v>
      </c>
      <c r="W124" s="7">
        <v>18746000</v>
      </c>
      <c r="X124" s="7">
        <v>0</v>
      </c>
      <c r="Y124" s="7">
        <v>0</v>
      </c>
      <c r="Z124" s="7">
        <v>0</v>
      </c>
      <c r="AA124" s="7">
        <v>0</v>
      </c>
    </row>
    <row r="125" spans="1:27" ht="56.25" x14ac:dyDescent="0.25">
      <c r="A125" s="4" t="s">
        <v>207</v>
      </c>
      <c r="B125" s="5" t="s">
        <v>208</v>
      </c>
      <c r="C125" s="6" t="s">
        <v>209</v>
      </c>
      <c r="D125" s="4" t="s">
        <v>86</v>
      </c>
      <c r="E125" s="4" t="s">
        <v>102</v>
      </c>
      <c r="F125" s="4" t="s">
        <v>88</v>
      </c>
      <c r="G125" s="4" t="s">
        <v>38</v>
      </c>
      <c r="H125" s="4" t="s">
        <v>1</v>
      </c>
      <c r="I125" s="4" t="s">
        <v>1</v>
      </c>
      <c r="J125" s="4" t="s">
        <v>1</v>
      </c>
      <c r="K125" s="4" t="s">
        <v>1</v>
      </c>
      <c r="L125" s="4" t="s">
        <v>1</v>
      </c>
      <c r="M125" s="4" t="s">
        <v>37</v>
      </c>
      <c r="N125" s="4" t="s">
        <v>53</v>
      </c>
      <c r="O125" s="4" t="s">
        <v>54</v>
      </c>
      <c r="P125" s="5" t="s">
        <v>210</v>
      </c>
      <c r="Q125" s="7">
        <v>1418351607</v>
      </c>
      <c r="R125" s="7">
        <v>0</v>
      </c>
      <c r="S125" s="7">
        <v>0</v>
      </c>
      <c r="T125" s="7">
        <v>1418351607</v>
      </c>
      <c r="U125" s="7">
        <v>0</v>
      </c>
      <c r="V125" s="7">
        <v>1418351607</v>
      </c>
      <c r="W125" s="7">
        <v>0</v>
      </c>
      <c r="X125" s="7">
        <v>1320159414</v>
      </c>
      <c r="Y125" s="7">
        <v>1005713544</v>
      </c>
      <c r="Z125" s="7">
        <v>1005713544</v>
      </c>
      <c r="AA125" s="7">
        <v>1005713544</v>
      </c>
    </row>
    <row r="126" spans="1:27" ht="56.25" x14ac:dyDescent="0.25">
      <c r="A126" s="4" t="s">
        <v>207</v>
      </c>
      <c r="B126" s="5" t="s">
        <v>208</v>
      </c>
      <c r="C126" s="6" t="s">
        <v>211</v>
      </c>
      <c r="D126" s="4" t="s">
        <v>86</v>
      </c>
      <c r="E126" s="4" t="s">
        <v>105</v>
      </c>
      <c r="F126" s="4" t="s">
        <v>88</v>
      </c>
      <c r="G126" s="4" t="s">
        <v>99</v>
      </c>
      <c r="H126" s="4"/>
      <c r="I126" s="4"/>
      <c r="J126" s="4"/>
      <c r="K126" s="4"/>
      <c r="L126" s="4"/>
      <c r="M126" s="4" t="s">
        <v>37</v>
      </c>
      <c r="N126" s="4" t="s">
        <v>53</v>
      </c>
      <c r="O126" s="4" t="s">
        <v>54</v>
      </c>
      <c r="P126" s="5" t="s">
        <v>212</v>
      </c>
      <c r="Q126" s="7">
        <v>500547855</v>
      </c>
      <c r="R126" s="7">
        <v>0</v>
      </c>
      <c r="S126" s="7">
        <v>0</v>
      </c>
      <c r="T126" s="7">
        <v>500547855</v>
      </c>
      <c r="U126" s="7">
        <v>0</v>
      </c>
      <c r="V126" s="7">
        <v>500547855</v>
      </c>
      <c r="W126" s="7">
        <v>0</v>
      </c>
      <c r="X126" s="7">
        <v>500547855</v>
      </c>
      <c r="Y126" s="7">
        <v>297409571</v>
      </c>
      <c r="Z126" s="7">
        <v>297409571</v>
      </c>
      <c r="AA126" s="7">
        <v>297409571</v>
      </c>
    </row>
    <row r="127" spans="1:27" ht="67.5" x14ac:dyDescent="0.25">
      <c r="A127" s="4" t="s">
        <v>207</v>
      </c>
      <c r="B127" s="5" t="s">
        <v>208</v>
      </c>
      <c r="C127" s="6" t="s">
        <v>213</v>
      </c>
      <c r="D127" s="4" t="s">
        <v>86</v>
      </c>
      <c r="E127" s="4" t="s">
        <v>105</v>
      </c>
      <c r="F127" s="4" t="s">
        <v>88</v>
      </c>
      <c r="G127" s="4" t="s">
        <v>112</v>
      </c>
      <c r="H127" s="4"/>
      <c r="I127" s="4"/>
      <c r="J127" s="4"/>
      <c r="K127" s="4"/>
      <c r="L127" s="4"/>
      <c r="M127" s="4" t="s">
        <v>37</v>
      </c>
      <c r="N127" s="4" t="s">
        <v>53</v>
      </c>
      <c r="O127" s="4" t="s">
        <v>54</v>
      </c>
      <c r="P127" s="5" t="s">
        <v>214</v>
      </c>
      <c r="Q127" s="7">
        <v>990000000</v>
      </c>
      <c r="R127" s="7">
        <v>0</v>
      </c>
      <c r="S127" s="7">
        <v>0</v>
      </c>
      <c r="T127" s="7">
        <v>990000000</v>
      </c>
      <c r="U127" s="7">
        <v>0</v>
      </c>
      <c r="V127" s="7">
        <v>990000000</v>
      </c>
      <c r="W127" s="7">
        <v>0</v>
      </c>
      <c r="X127" s="7">
        <v>982200000</v>
      </c>
      <c r="Y127" s="7">
        <v>6400000</v>
      </c>
      <c r="Z127" s="7">
        <v>6400000</v>
      </c>
      <c r="AA127" s="7">
        <v>6400000</v>
      </c>
    </row>
    <row r="128" spans="1:27" ht="56.25" x14ac:dyDescent="0.25">
      <c r="A128" s="4" t="s">
        <v>207</v>
      </c>
      <c r="B128" s="5" t="s">
        <v>208</v>
      </c>
      <c r="C128" s="6" t="s">
        <v>130</v>
      </c>
      <c r="D128" s="4" t="s">
        <v>86</v>
      </c>
      <c r="E128" s="4" t="s">
        <v>131</v>
      </c>
      <c r="F128" s="4" t="s">
        <v>88</v>
      </c>
      <c r="G128" s="4" t="s">
        <v>106</v>
      </c>
      <c r="H128" s="4"/>
      <c r="I128" s="4"/>
      <c r="J128" s="4"/>
      <c r="K128" s="4"/>
      <c r="L128" s="4"/>
      <c r="M128" s="4" t="s">
        <v>37</v>
      </c>
      <c r="N128" s="4" t="s">
        <v>83</v>
      </c>
      <c r="O128" s="4" t="s">
        <v>39</v>
      </c>
      <c r="P128" s="5" t="s">
        <v>215</v>
      </c>
      <c r="Q128" s="7">
        <v>1500000000</v>
      </c>
      <c r="R128" s="7">
        <v>0</v>
      </c>
      <c r="S128" s="7">
        <v>0</v>
      </c>
      <c r="T128" s="7">
        <v>1500000000</v>
      </c>
      <c r="U128" s="7">
        <v>1500000000</v>
      </c>
      <c r="V128" s="7">
        <v>0</v>
      </c>
      <c r="W128" s="7">
        <v>0</v>
      </c>
      <c r="X128" s="7">
        <v>0</v>
      </c>
      <c r="Y128" s="7">
        <v>0</v>
      </c>
      <c r="Z128" s="7">
        <v>0</v>
      </c>
      <c r="AA128" s="7">
        <v>0</v>
      </c>
    </row>
    <row r="129" spans="1:27" ht="33.75" customHeight="1" x14ac:dyDescent="0.25">
      <c r="A129" s="4" t="s">
        <v>216</v>
      </c>
      <c r="B129" s="5" t="s">
        <v>217</v>
      </c>
      <c r="C129" s="6" t="s">
        <v>34</v>
      </c>
      <c r="D129" s="4" t="s">
        <v>35</v>
      </c>
      <c r="E129" s="4" t="s">
        <v>36</v>
      </c>
      <c r="F129" s="4" t="s">
        <v>36</v>
      </c>
      <c r="G129" s="4" t="s">
        <v>36</v>
      </c>
      <c r="H129" s="4"/>
      <c r="I129" s="4"/>
      <c r="J129" s="4"/>
      <c r="K129" s="4"/>
      <c r="L129" s="4"/>
      <c r="M129" s="4" t="s">
        <v>37</v>
      </c>
      <c r="N129" s="4" t="s">
        <v>38</v>
      </c>
      <c r="O129" s="4" t="s">
        <v>39</v>
      </c>
      <c r="P129" s="5" t="s">
        <v>40</v>
      </c>
      <c r="Q129" s="7">
        <v>2549222000</v>
      </c>
      <c r="R129" s="7">
        <v>0</v>
      </c>
      <c r="S129" s="7">
        <v>0</v>
      </c>
      <c r="T129" s="7">
        <v>2549222000</v>
      </c>
      <c r="U129" s="7">
        <v>0</v>
      </c>
      <c r="V129" s="7">
        <v>2549222000</v>
      </c>
      <c r="W129" s="7">
        <v>0</v>
      </c>
      <c r="X129" s="7">
        <v>1681000826</v>
      </c>
      <c r="Y129" s="7">
        <v>1681000826</v>
      </c>
      <c r="Z129" s="7">
        <v>1681000826</v>
      </c>
      <c r="AA129" s="7">
        <v>1681000826</v>
      </c>
    </row>
    <row r="130" spans="1:27" ht="33.75" customHeight="1" x14ac:dyDescent="0.25">
      <c r="A130" s="4" t="s">
        <v>216</v>
      </c>
      <c r="B130" s="5" t="s">
        <v>217</v>
      </c>
      <c r="C130" s="6" t="s">
        <v>41</v>
      </c>
      <c r="D130" s="4" t="s">
        <v>35</v>
      </c>
      <c r="E130" s="4" t="s">
        <v>36</v>
      </c>
      <c r="F130" s="4" t="s">
        <v>36</v>
      </c>
      <c r="G130" s="4" t="s">
        <v>42</v>
      </c>
      <c r="H130" s="4"/>
      <c r="I130" s="4"/>
      <c r="J130" s="4"/>
      <c r="K130" s="4"/>
      <c r="L130" s="4"/>
      <c r="M130" s="4" t="s">
        <v>37</v>
      </c>
      <c r="N130" s="4" t="s">
        <v>38</v>
      </c>
      <c r="O130" s="4" t="s">
        <v>39</v>
      </c>
      <c r="P130" s="5" t="s">
        <v>43</v>
      </c>
      <c r="Q130" s="7">
        <v>772930000</v>
      </c>
      <c r="R130" s="7">
        <v>0</v>
      </c>
      <c r="S130" s="7">
        <v>0</v>
      </c>
      <c r="T130" s="7">
        <v>772930000</v>
      </c>
      <c r="U130" s="7">
        <v>0</v>
      </c>
      <c r="V130" s="7">
        <v>772930000</v>
      </c>
      <c r="W130" s="7">
        <v>0</v>
      </c>
      <c r="X130" s="7">
        <v>612364377</v>
      </c>
      <c r="Y130" s="7">
        <v>612364377</v>
      </c>
      <c r="Z130" s="7">
        <v>612364377</v>
      </c>
      <c r="AA130" s="7">
        <v>612364377</v>
      </c>
    </row>
    <row r="131" spans="1:27" ht="33.75" customHeight="1" x14ac:dyDescent="0.25">
      <c r="A131" s="4" t="s">
        <v>216</v>
      </c>
      <c r="B131" s="5" t="s">
        <v>217</v>
      </c>
      <c r="C131" s="6" t="s">
        <v>44</v>
      </c>
      <c r="D131" s="4" t="s">
        <v>35</v>
      </c>
      <c r="E131" s="4" t="s">
        <v>36</v>
      </c>
      <c r="F131" s="4" t="s">
        <v>36</v>
      </c>
      <c r="G131" s="4" t="s">
        <v>45</v>
      </c>
      <c r="H131" s="4"/>
      <c r="I131" s="4"/>
      <c r="J131" s="4"/>
      <c r="K131" s="4"/>
      <c r="L131" s="4"/>
      <c r="M131" s="4" t="s">
        <v>37</v>
      </c>
      <c r="N131" s="4" t="s">
        <v>38</v>
      </c>
      <c r="O131" s="4" t="s">
        <v>39</v>
      </c>
      <c r="P131" s="5" t="s">
        <v>46</v>
      </c>
      <c r="Q131" s="7">
        <v>234568000</v>
      </c>
      <c r="R131" s="7">
        <v>0</v>
      </c>
      <c r="S131" s="7">
        <v>0</v>
      </c>
      <c r="T131" s="7">
        <v>234568000</v>
      </c>
      <c r="U131" s="7">
        <v>0</v>
      </c>
      <c r="V131" s="7">
        <v>234568000</v>
      </c>
      <c r="W131" s="7">
        <v>0</v>
      </c>
      <c r="X131" s="7">
        <v>117654878</v>
      </c>
      <c r="Y131" s="7">
        <v>117654878</v>
      </c>
      <c r="Z131" s="7">
        <v>117654878</v>
      </c>
      <c r="AA131" s="7">
        <v>117654878</v>
      </c>
    </row>
    <row r="132" spans="1:27" ht="33.75" customHeight="1" x14ac:dyDescent="0.25">
      <c r="A132" s="4" t="s">
        <v>216</v>
      </c>
      <c r="B132" s="5" t="s">
        <v>217</v>
      </c>
      <c r="C132" s="6" t="s">
        <v>49</v>
      </c>
      <c r="D132" s="4" t="s">
        <v>35</v>
      </c>
      <c r="E132" s="4" t="s">
        <v>42</v>
      </c>
      <c r="F132" s="4" t="s">
        <v>42</v>
      </c>
      <c r="G132" s="4"/>
      <c r="H132" s="4"/>
      <c r="I132" s="4"/>
      <c r="J132" s="4"/>
      <c r="K132" s="4"/>
      <c r="L132" s="4"/>
      <c r="M132" s="4" t="s">
        <v>37</v>
      </c>
      <c r="N132" s="4" t="s">
        <v>38</v>
      </c>
      <c r="O132" s="4" t="s">
        <v>39</v>
      </c>
      <c r="P132" s="5" t="s">
        <v>50</v>
      </c>
      <c r="Q132" s="7">
        <v>36948000</v>
      </c>
      <c r="R132" s="7">
        <v>0</v>
      </c>
      <c r="S132" s="7">
        <v>0</v>
      </c>
      <c r="T132" s="7">
        <v>36948000</v>
      </c>
      <c r="U132" s="7">
        <v>0</v>
      </c>
      <c r="V132" s="7">
        <v>36948000</v>
      </c>
      <c r="W132" s="7">
        <v>0</v>
      </c>
      <c r="X132" s="7">
        <v>36948000</v>
      </c>
      <c r="Y132" s="7">
        <v>26608209</v>
      </c>
      <c r="Z132" s="7">
        <v>26608209</v>
      </c>
      <c r="AA132" s="7">
        <v>26608209</v>
      </c>
    </row>
    <row r="133" spans="1:27" ht="33.75" customHeight="1" x14ac:dyDescent="0.25">
      <c r="A133" s="4" t="s">
        <v>216</v>
      </c>
      <c r="B133" s="5" t="s">
        <v>217</v>
      </c>
      <c r="C133" s="6" t="s">
        <v>82</v>
      </c>
      <c r="D133" s="4" t="s">
        <v>35</v>
      </c>
      <c r="E133" s="4" t="s">
        <v>80</v>
      </c>
      <c r="F133" s="4" t="s">
        <v>60</v>
      </c>
      <c r="G133" s="4" t="s">
        <v>36</v>
      </c>
      <c r="H133" s="4"/>
      <c r="I133" s="4"/>
      <c r="J133" s="4"/>
      <c r="K133" s="4"/>
      <c r="L133" s="4"/>
      <c r="M133" s="4" t="s">
        <v>37</v>
      </c>
      <c r="N133" s="4" t="s">
        <v>83</v>
      </c>
      <c r="O133" s="4" t="s">
        <v>54</v>
      </c>
      <c r="P133" s="5" t="s">
        <v>84</v>
      </c>
      <c r="Q133" s="7">
        <v>9554000</v>
      </c>
      <c r="R133" s="7">
        <v>0</v>
      </c>
      <c r="S133" s="7">
        <v>0</v>
      </c>
      <c r="T133" s="7">
        <v>9554000</v>
      </c>
      <c r="U133" s="7">
        <v>0</v>
      </c>
      <c r="V133" s="7">
        <v>0</v>
      </c>
      <c r="W133" s="7">
        <v>9554000</v>
      </c>
      <c r="X133" s="7">
        <v>0</v>
      </c>
      <c r="Y133" s="7">
        <v>0</v>
      </c>
      <c r="Z133" s="7">
        <v>0</v>
      </c>
      <c r="AA133" s="7">
        <v>0</v>
      </c>
    </row>
    <row r="134" spans="1:27" ht="45" customHeight="1" x14ac:dyDescent="0.25">
      <c r="A134" s="4" t="s">
        <v>218</v>
      </c>
      <c r="B134" s="5" t="s">
        <v>219</v>
      </c>
      <c r="C134" s="6" t="s">
        <v>34</v>
      </c>
      <c r="D134" s="4" t="s">
        <v>35</v>
      </c>
      <c r="E134" s="4" t="s">
        <v>36</v>
      </c>
      <c r="F134" s="4" t="s">
        <v>36</v>
      </c>
      <c r="G134" s="4" t="s">
        <v>36</v>
      </c>
      <c r="H134" s="4"/>
      <c r="I134" s="4"/>
      <c r="J134" s="4"/>
      <c r="K134" s="4"/>
      <c r="L134" s="4"/>
      <c r="M134" s="4" t="s">
        <v>37</v>
      </c>
      <c r="N134" s="4" t="s">
        <v>38</v>
      </c>
      <c r="O134" s="4" t="s">
        <v>39</v>
      </c>
      <c r="P134" s="5" t="s">
        <v>40</v>
      </c>
      <c r="Q134" s="7">
        <v>1479720000</v>
      </c>
      <c r="R134" s="7">
        <v>0</v>
      </c>
      <c r="S134" s="7">
        <v>0</v>
      </c>
      <c r="T134" s="7">
        <v>1479720000</v>
      </c>
      <c r="U134" s="7">
        <v>0</v>
      </c>
      <c r="V134" s="7">
        <v>1405553976</v>
      </c>
      <c r="W134" s="7">
        <v>74166024</v>
      </c>
      <c r="X134" s="7">
        <v>1405553976</v>
      </c>
      <c r="Y134" s="7">
        <v>1405553976</v>
      </c>
      <c r="Z134" s="7">
        <v>1405553976</v>
      </c>
      <c r="AA134" s="7">
        <v>1405553976</v>
      </c>
    </row>
    <row r="135" spans="1:27" ht="45" customHeight="1" x14ac:dyDescent="0.25">
      <c r="A135" s="4" t="s">
        <v>218</v>
      </c>
      <c r="B135" s="5" t="s">
        <v>219</v>
      </c>
      <c r="C135" s="6" t="s">
        <v>41</v>
      </c>
      <c r="D135" s="4" t="s">
        <v>35</v>
      </c>
      <c r="E135" s="4" t="s">
        <v>36</v>
      </c>
      <c r="F135" s="4" t="s">
        <v>36</v>
      </c>
      <c r="G135" s="4" t="s">
        <v>42</v>
      </c>
      <c r="H135" s="4"/>
      <c r="I135" s="4"/>
      <c r="J135" s="4"/>
      <c r="K135" s="4"/>
      <c r="L135" s="4"/>
      <c r="M135" s="4" t="s">
        <v>37</v>
      </c>
      <c r="N135" s="4" t="s">
        <v>38</v>
      </c>
      <c r="O135" s="4" t="s">
        <v>39</v>
      </c>
      <c r="P135" s="5" t="s">
        <v>43</v>
      </c>
      <c r="Q135" s="7">
        <v>371706000</v>
      </c>
      <c r="R135" s="7">
        <v>0</v>
      </c>
      <c r="S135" s="7">
        <v>0</v>
      </c>
      <c r="T135" s="7">
        <v>371706000</v>
      </c>
      <c r="U135" s="7">
        <v>0</v>
      </c>
      <c r="V135" s="7">
        <v>283919703</v>
      </c>
      <c r="W135" s="7">
        <v>87786297</v>
      </c>
      <c r="X135" s="7">
        <v>283919703</v>
      </c>
      <c r="Y135" s="7">
        <v>283919703</v>
      </c>
      <c r="Z135" s="7">
        <v>283919703</v>
      </c>
      <c r="AA135" s="7">
        <v>283919703</v>
      </c>
    </row>
    <row r="136" spans="1:27" ht="45" customHeight="1" x14ac:dyDescent="0.25">
      <c r="A136" s="4" t="s">
        <v>218</v>
      </c>
      <c r="B136" s="5" t="s">
        <v>219</v>
      </c>
      <c r="C136" s="6" t="s">
        <v>44</v>
      </c>
      <c r="D136" s="4" t="s">
        <v>35</v>
      </c>
      <c r="E136" s="4" t="s">
        <v>36</v>
      </c>
      <c r="F136" s="4" t="s">
        <v>36</v>
      </c>
      <c r="G136" s="4" t="s">
        <v>45</v>
      </c>
      <c r="H136" s="4"/>
      <c r="I136" s="4"/>
      <c r="J136" s="4"/>
      <c r="K136" s="4"/>
      <c r="L136" s="4"/>
      <c r="M136" s="4" t="s">
        <v>37</v>
      </c>
      <c r="N136" s="4" t="s">
        <v>38</v>
      </c>
      <c r="O136" s="4" t="s">
        <v>39</v>
      </c>
      <c r="P136" s="5" t="s">
        <v>46</v>
      </c>
      <c r="Q136" s="7">
        <v>36626000</v>
      </c>
      <c r="R136" s="7">
        <v>0</v>
      </c>
      <c r="S136" s="7">
        <v>0</v>
      </c>
      <c r="T136" s="7">
        <v>36626000</v>
      </c>
      <c r="U136" s="7">
        <v>0</v>
      </c>
      <c r="V136" s="7">
        <v>36626000</v>
      </c>
      <c r="W136" s="7">
        <v>0</v>
      </c>
      <c r="X136" s="7">
        <v>36626000</v>
      </c>
      <c r="Y136" s="7">
        <v>36626000</v>
      </c>
      <c r="Z136" s="7">
        <v>36626000</v>
      </c>
      <c r="AA136" s="7">
        <v>36626000</v>
      </c>
    </row>
    <row r="137" spans="1:27" ht="45" customHeight="1" x14ac:dyDescent="0.25">
      <c r="A137" s="4" t="s">
        <v>218</v>
      </c>
      <c r="B137" s="5" t="s">
        <v>219</v>
      </c>
      <c r="C137" s="6" t="s">
        <v>75</v>
      </c>
      <c r="D137" s="4" t="s">
        <v>35</v>
      </c>
      <c r="E137" s="4" t="s">
        <v>45</v>
      </c>
      <c r="F137" s="4" t="s">
        <v>38</v>
      </c>
      <c r="G137" s="4" t="s">
        <v>36</v>
      </c>
      <c r="H137" s="4" t="s">
        <v>64</v>
      </c>
      <c r="I137" s="4"/>
      <c r="J137" s="4"/>
      <c r="K137" s="4"/>
      <c r="L137" s="4"/>
      <c r="M137" s="4" t="s">
        <v>37</v>
      </c>
      <c r="N137" s="4" t="s">
        <v>38</v>
      </c>
      <c r="O137" s="4" t="s">
        <v>39</v>
      </c>
      <c r="P137" s="5" t="s">
        <v>76</v>
      </c>
      <c r="Q137" s="7">
        <v>73645000</v>
      </c>
      <c r="R137" s="7">
        <v>0</v>
      </c>
      <c r="S137" s="7">
        <v>0</v>
      </c>
      <c r="T137" s="7">
        <v>73645000</v>
      </c>
      <c r="U137" s="7">
        <v>0</v>
      </c>
      <c r="V137" s="7">
        <v>73645000</v>
      </c>
      <c r="W137" s="7">
        <v>0</v>
      </c>
      <c r="X137" s="7">
        <v>73645000</v>
      </c>
      <c r="Y137" s="7">
        <v>73645000</v>
      </c>
      <c r="Z137" s="7">
        <v>73645000</v>
      </c>
      <c r="AA137" s="7">
        <v>73645000</v>
      </c>
    </row>
    <row r="138" spans="1:27" ht="45" customHeight="1" x14ac:dyDescent="0.25">
      <c r="A138" s="4" t="s">
        <v>218</v>
      </c>
      <c r="B138" s="5" t="s">
        <v>219</v>
      </c>
      <c r="C138" s="6" t="s">
        <v>82</v>
      </c>
      <c r="D138" s="4" t="s">
        <v>35</v>
      </c>
      <c r="E138" s="4" t="s">
        <v>80</v>
      </c>
      <c r="F138" s="4" t="s">
        <v>60</v>
      </c>
      <c r="G138" s="4" t="s">
        <v>36</v>
      </c>
      <c r="H138" s="4"/>
      <c r="I138" s="4"/>
      <c r="J138" s="4"/>
      <c r="K138" s="4"/>
      <c r="L138" s="4"/>
      <c r="M138" s="4" t="s">
        <v>37</v>
      </c>
      <c r="N138" s="4" t="s">
        <v>83</v>
      </c>
      <c r="O138" s="4" t="s">
        <v>54</v>
      </c>
      <c r="P138" s="5" t="s">
        <v>84</v>
      </c>
      <c r="Q138" s="7">
        <v>21870000</v>
      </c>
      <c r="R138" s="7">
        <v>0</v>
      </c>
      <c r="S138" s="7">
        <v>0</v>
      </c>
      <c r="T138" s="7">
        <v>21870000</v>
      </c>
      <c r="U138" s="7">
        <v>0</v>
      </c>
      <c r="V138" s="7">
        <v>0</v>
      </c>
      <c r="W138" s="7">
        <v>21870000</v>
      </c>
      <c r="X138" s="7">
        <v>0</v>
      </c>
      <c r="Y138" s="7">
        <v>0</v>
      </c>
      <c r="Z138" s="7">
        <v>0</v>
      </c>
      <c r="AA138" s="7">
        <v>0</v>
      </c>
    </row>
    <row r="139" spans="1:27" ht="67.5" x14ac:dyDescent="0.25">
      <c r="A139" s="4" t="s">
        <v>218</v>
      </c>
      <c r="B139" s="5" t="s">
        <v>219</v>
      </c>
      <c r="C139" s="6" t="s">
        <v>195</v>
      </c>
      <c r="D139" s="4" t="s">
        <v>86</v>
      </c>
      <c r="E139" s="4" t="s">
        <v>102</v>
      </c>
      <c r="F139" s="4" t="s">
        <v>88</v>
      </c>
      <c r="G139" s="4" t="s">
        <v>112</v>
      </c>
      <c r="H139" s="4"/>
      <c r="I139" s="4"/>
      <c r="J139" s="4"/>
      <c r="K139" s="4"/>
      <c r="L139" s="4"/>
      <c r="M139" s="4" t="s">
        <v>37</v>
      </c>
      <c r="N139" s="4" t="s">
        <v>53</v>
      </c>
      <c r="O139" s="4" t="s">
        <v>54</v>
      </c>
      <c r="P139" s="5" t="s">
        <v>220</v>
      </c>
      <c r="Q139" s="7">
        <v>2727487947</v>
      </c>
      <c r="R139" s="7">
        <v>0</v>
      </c>
      <c r="S139" s="7">
        <v>0</v>
      </c>
      <c r="T139" s="7">
        <v>2727487947</v>
      </c>
      <c r="U139" s="7">
        <v>0</v>
      </c>
      <c r="V139" s="7">
        <v>2701840156</v>
      </c>
      <c r="W139" s="7">
        <v>25647791</v>
      </c>
      <c r="X139" s="7">
        <v>2701840156</v>
      </c>
      <c r="Y139" s="7">
        <v>1336147841</v>
      </c>
      <c r="Z139" s="7">
        <v>1336147841</v>
      </c>
      <c r="AA139" s="7">
        <v>1336147841</v>
      </c>
    </row>
    <row r="140" spans="1:27" ht="56.25" x14ac:dyDescent="0.25">
      <c r="A140" s="4" t="s">
        <v>218</v>
      </c>
      <c r="B140" s="5" t="s">
        <v>219</v>
      </c>
      <c r="C140" s="6" t="s">
        <v>221</v>
      </c>
      <c r="D140" s="4" t="s">
        <v>86</v>
      </c>
      <c r="E140" s="4" t="s">
        <v>105</v>
      </c>
      <c r="F140" s="4" t="s">
        <v>88</v>
      </c>
      <c r="G140" s="4" t="s">
        <v>176</v>
      </c>
      <c r="H140" s="4"/>
      <c r="I140" s="4"/>
      <c r="J140" s="4"/>
      <c r="K140" s="4"/>
      <c r="L140" s="4"/>
      <c r="M140" s="4" t="s">
        <v>37</v>
      </c>
      <c r="N140" s="4" t="s">
        <v>83</v>
      </c>
      <c r="O140" s="4" t="s">
        <v>39</v>
      </c>
      <c r="P140" s="5" t="s">
        <v>222</v>
      </c>
      <c r="Q140" s="7">
        <v>2470870386</v>
      </c>
      <c r="R140" s="7">
        <v>0</v>
      </c>
      <c r="S140" s="7">
        <v>0</v>
      </c>
      <c r="T140" s="7">
        <v>2470870386</v>
      </c>
      <c r="U140" s="7">
        <v>0</v>
      </c>
      <c r="V140" s="7">
        <v>2470870386</v>
      </c>
      <c r="W140" s="7">
        <v>0</v>
      </c>
      <c r="X140" s="7">
        <v>2470870386</v>
      </c>
      <c r="Y140" s="7">
        <v>1131230668</v>
      </c>
      <c r="Z140" s="7">
        <v>1131230668</v>
      </c>
      <c r="AA140" s="7">
        <v>1131230668</v>
      </c>
    </row>
    <row r="141" spans="1:27" ht="45" customHeight="1" x14ac:dyDescent="0.25">
      <c r="A141" s="4" t="s">
        <v>223</v>
      </c>
      <c r="B141" s="5" t="s">
        <v>224</v>
      </c>
      <c r="C141" s="6" t="s">
        <v>34</v>
      </c>
      <c r="D141" s="4" t="s">
        <v>35</v>
      </c>
      <c r="E141" s="4" t="s">
        <v>36</v>
      </c>
      <c r="F141" s="4" t="s">
        <v>36</v>
      </c>
      <c r="G141" s="4" t="s">
        <v>36</v>
      </c>
      <c r="H141" s="4"/>
      <c r="I141" s="4"/>
      <c r="J141" s="4"/>
      <c r="K141" s="4"/>
      <c r="L141" s="4"/>
      <c r="M141" s="4" t="s">
        <v>37</v>
      </c>
      <c r="N141" s="4" t="s">
        <v>38</v>
      </c>
      <c r="O141" s="4" t="s">
        <v>39</v>
      </c>
      <c r="P141" s="5" t="s">
        <v>40</v>
      </c>
      <c r="Q141" s="7">
        <v>1157676000</v>
      </c>
      <c r="R141" s="7">
        <v>0</v>
      </c>
      <c r="S141" s="7">
        <v>0</v>
      </c>
      <c r="T141" s="7">
        <v>1157676000</v>
      </c>
      <c r="U141" s="7">
        <v>0</v>
      </c>
      <c r="V141" s="7">
        <v>1157676000</v>
      </c>
      <c r="W141" s="7">
        <v>0</v>
      </c>
      <c r="X141" s="7">
        <v>1157676000</v>
      </c>
      <c r="Y141" s="7">
        <v>779258663</v>
      </c>
      <c r="Z141" s="7">
        <v>779258663</v>
      </c>
      <c r="AA141" s="7">
        <v>779258663</v>
      </c>
    </row>
    <row r="142" spans="1:27" ht="33.75" customHeight="1" x14ac:dyDescent="0.25">
      <c r="A142" s="4" t="s">
        <v>225</v>
      </c>
      <c r="B142" s="5" t="s">
        <v>226</v>
      </c>
      <c r="C142" s="6" t="s">
        <v>34</v>
      </c>
      <c r="D142" s="4" t="s">
        <v>35</v>
      </c>
      <c r="E142" s="4" t="s">
        <v>36</v>
      </c>
      <c r="F142" s="4" t="s">
        <v>36</v>
      </c>
      <c r="G142" s="4" t="s">
        <v>36</v>
      </c>
      <c r="H142" s="4"/>
      <c r="I142" s="4"/>
      <c r="J142" s="4"/>
      <c r="K142" s="4"/>
      <c r="L142" s="4"/>
      <c r="M142" s="4" t="s">
        <v>37</v>
      </c>
      <c r="N142" s="4" t="s">
        <v>38</v>
      </c>
      <c r="O142" s="4" t="s">
        <v>39</v>
      </c>
      <c r="P142" s="5" t="s">
        <v>40</v>
      </c>
      <c r="Q142" s="7">
        <v>1507097000</v>
      </c>
      <c r="R142" s="7">
        <v>0</v>
      </c>
      <c r="S142" s="7">
        <v>0</v>
      </c>
      <c r="T142" s="7">
        <v>1507097000</v>
      </c>
      <c r="U142" s="7">
        <v>0</v>
      </c>
      <c r="V142" s="7">
        <v>1303369647.03</v>
      </c>
      <c r="W142" s="7">
        <v>203727352.97</v>
      </c>
      <c r="X142" s="7">
        <v>1163419662.03</v>
      </c>
      <c r="Y142" s="7">
        <v>1036766584.03</v>
      </c>
      <c r="Z142" s="7">
        <v>1036766584.03</v>
      </c>
      <c r="AA142" s="7">
        <v>1036766584.03</v>
      </c>
    </row>
    <row r="143" spans="1:27" ht="33.75" customHeight="1" x14ac:dyDescent="0.25">
      <c r="A143" s="4" t="s">
        <v>225</v>
      </c>
      <c r="B143" s="5" t="s">
        <v>226</v>
      </c>
      <c r="C143" s="6" t="s">
        <v>41</v>
      </c>
      <c r="D143" s="4" t="s">
        <v>35</v>
      </c>
      <c r="E143" s="4" t="s">
        <v>36</v>
      </c>
      <c r="F143" s="4" t="s">
        <v>36</v>
      </c>
      <c r="G143" s="4" t="s">
        <v>42</v>
      </c>
      <c r="H143" s="4"/>
      <c r="I143" s="4"/>
      <c r="J143" s="4"/>
      <c r="K143" s="4"/>
      <c r="L143" s="4"/>
      <c r="M143" s="4" t="s">
        <v>37</v>
      </c>
      <c r="N143" s="4" t="s">
        <v>38</v>
      </c>
      <c r="O143" s="4" t="s">
        <v>39</v>
      </c>
      <c r="P143" s="5" t="s">
        <v>43</v>
      </c>
      <c r="Q143" s="7">
        <v>387150000</v>
      </c>
      <c r="R143" s="7">
        <v>0</v>
      </c>
      <c r="S143" s="7">
        <v>0</v>
      </c>
      <c r="T143" s="7">
        <v>387150000</v>
      </c>
      <c r="U143" s="7">
        <v>0</v>
      </c>
      <c r="V143" s="7">
        <v>304520000</v>
      </c>
      <c r="W143" s="7">
        <v>82630000</v>
      </c>
      <c r="X143" s="7">
        <v>304520000</v>
      </c>
      <c r="Y143" s="7">
        <v>273520000</v>
      </c>
      <c r="Z143" s="7">
        <v>273520000</v>
      </c>
      <c r="AA143" s="7">
        <v>273520000</v>
      </c>
    </row>
    <row r="144" spans="1:27" ht="33.75" customHeight="1" x14ac:dyDescent="0.25">
      <c r="A144" s="4" t="s">
        <v>225</v>
      </c>
      <c r="B144" s="5" t="s">
        <v>226</v>
      </c>
      <c r="C144" s="6" t="s">
        <v>44</v>
      </c>
      <c r="D144" s="4" t="s">
        <v>35</v>
      </c>
      <c r="E144" s="4" t="s">
        <v>36</v>
      </c>
      <c r="F144" s="4" t="s">
        <v>36</v>
      </c>
      <c r="G144" s="4" t="s">
        <v>45</v>
      </c>
      <c r="H144" s="4"/>
      <c r="I144" s="4"/>
      <c r="J144" s="4"/>
      <c r="K144" s="4"/>
      <c r="L144" s="4"/>
      <c r="M144" s="4" t="s">
        <v>37</v>
      </c>
      <c r="N144" s="4" t="s">
        <v>38</v>
      </c>
      <c r="O144" s="4" t="s">
        <v>39</v>
      </c>
      <c r="P144" s="5" t="s">
        <v>46</v>
      </c>
      <c r="Q144" s="7">
        <v>29990000</v>
      </c>
      <c r="R144" s="7">
        <v>0</v>
      </c>
      <c r="S144" s="7">
        <v>0</v>
      </c>
      <c r="T144" s="7">
        <v>29990000</v>
      </c>
      <c r="U144" s="7">
        <v>0</v>
      </c>
      <c r="V144" s="7">
        <v>13820779</v>
      </c>
      <c r="W144" s="7">
        <v>16169221</v>
      </c>
      <c r="X144" s="7">
        <v>13820779</v>
      </c>
      <c r="Y144" s="7">
        <v>11120779</v>
      </c>
      <c r="Z144" s="7">
        <v>11120779</v>
      </c>
      <c r="AA144" s="7">
        <v>11120779</v>
      </c>
    </row>
    <row r="145" spans="1:27" ht="33.75" customHeight="1" x14ac:dyDescent="0.25">
      <c r="A145" s="4" t="s">
        <v>225</v>
      </c>
      <c r="B145" s="5" t="s">
        <v>226</v>
      </c>
      <c r="C145" s="6" t="s">
        <v>49</v>
      </c>
      <c r="D145" s="4" t="s">
        <v>35</v>
      </c>
      <c r="E145" s="4" t="s">
        <v>42</v>
      </c>
      <c r="F145" s="4" t="s">
        <v>42</v>
      </c>
      <c r="G145" s="4"/>
      <c r="H145" s="4"/>
      <c r="I145" s="4"/>
      <c r="J145" s="4"/>
      <c r="K145" s="4"/>
      <c r="L145" s="4"/>
      <c r="M145" s="4" t="s">
        <v>37</v>
      </c>
      <c r="N145" s="4" t="s">
        <v>38</v>
      </c>
      <c r="O145" s="4" t="s">
        <v>39</v>
      </c>
      <c r="P145" s="5" t="s">
        <v>50</v>
      </c>
      <c r="Q145" s="7">
        <v>97038000</v>
      </c>
      <c r="R145" s="7">
        <v>0</v>
      </c>
      <c r="S145" s="7">
        <v>0</v>
      </c>
      <c r="T145" s="7">
        <v>97038000</v>
      </c>
      <c r="U145" s="7">
        <v>0</v>
      </c>
      <c r="V145" s="7">
        <v>97038000</v>
      </c>
      <c r="W145" s="7">
        <v>0</v>
      </c>
      <c r="X145" s="7">
        <v>97038000</v>
      </c>
      <c r="Y145" s="7">
        <v>25000000</v>
      </c>
      <c r="Z145" s="7">
        <v>25000000</v>
      </c>
      <c r="AA145" s="7">
        <v>25000000</v>
      </c>
    </row>
    <row r="146" spans="1:27" ht="33.75" customHeight="1" x14ac:dyDescent="0.25">
      <c r="A146" s="4" t="s">
        <v>225</v>
      </c>
      <c r="B146" s="5" t="s">
        <v>226</v>
      </c>
      <c r="C146" s="6" t="s">
        <v>79</v>
      </c>
      <c r="D146" s="4" t="s">
        <v>35</v>
      </c>
      <c r="E146" s="4" t="s">
        <v>80</v>
      </c>
      <c r="F146" s="4" t="s">
        <v>36</v>
      </c>
      <c r="G146" s="4"/>
      <c r="H146" s="4"/>
      <c r="I146" s="4"/>
      <c r="J146" s="4"/>
      <c r="K146" s="4"/>
      <c r="L146" s="4"/>
      <c r="M146" s="4" t="s">
        <v>37</v>
      </c>
      <c r="N146" s="4" t="s">
        <v>38</v>
      </c>
      <c r="O146" s="4" t="s">
        <v>39</v>
      </c>
      <c r="P146" s="5" t="s">
        <v>81</v>
      </c>
      <c r="Q146" s="7">
        <v>7894000</v>
      </c>
      <c r="R146" s="7">
        <v>0</v>
      </c>
      <c r="S146" s="7">
        <v>0</v>
      </c>
      <c r="T146" s="7">
        <v>7894000</v>
      </c>
      <c r="U146" s="7">
        <v>0</v>
      </c>
      <c r="V146" s="7">
        <v>7894000</v>
      </c>
      <c r="W146" s="7">
        <v>0</v>
      </c>
      <c r="X146" s="7">
        <v>7894000</v>
      </c>
      <c r="Y146" s="7">
        <v>7894000</v>
      </c>
      <c r="Z146" s="7">
        <v>7894000</v>
      </c>
      <c r="AA146" s="7">
        <v>7894000</v>
      </c>
    </row>
    <row r="147" spans="1:27" ht="33.75" customHeight="1" x14ac:dyDescent="0.25">
      <c r="A147" s="4" t="s">
        <v>225</v>
      </c>
      <c r="B147" s="5" t="s">
        <v>226</v>
      </c>
      <c r="C147" s="6" t="s">
        <v>82</v>
      </c>
      <c r="D147" s="4" t="s">
        <v>35</v>
      </c>
      <c r="E147" s="4" t="s">
        <v>80</v>
      </c>
      <c r="F147" s="4" t="s">
        <v>60</v>
      </c>
      <c r="G147" s="4" t="s">
        <v>36</v>
      </c>
      <c r="H147" s="4"/>
      <c r="I147" s="4"/>
      <c r="J147" s="4"/>
      <c r="K147" s="4"/>
      <c r="L147" s="4"/>
      <c r="M147" s="4" t="s">
        <v>37</v>
      </c>
      <c r="N147" s="4" t="s">
        <v>83</v>
      </c>
      <c r="O147" s="4" t="s">
        <v>54</v>
      </c>
      <c r="P147" s="5" t="s">
        <v>84</v>
      </c>
      <c r="Q147" s="7">
        <v>8777000</v>
      </c>
      <c r="R147" s="7">
        <v>0</v>
      </c>
      <c r="S147" s="7">
        <v>0</v>
      </c>
      <c r="T147" s="7">
        <v>8777000</v>
      </c>
      <c r="U147" s="7">
        <v>0</v>
      </c>
      <c r="V147" s="7">
        <v>0</v>
      </c>
      <c r="W147" s="7">
        <v>8777000</v>
      </c>
      <c r="X147" s="7">
        <v>0</v>
      </c>
      <c r="Y147" s="7">
        <v>0</v>
      </c>
      <c r="Z147" s="7">
        <v>0</v>
      </c>
      <c r="AA147" s="7">
        <v>0</v>
      </c>
    </row>
    <row r="148" spans="1:27" ht="33.75" customHeight="1" x14ac:dyDescent="0.25">
      <c r="A148" s="4" t="s">
        <v>227</v>
      </c>
      <c r="B148" s="5" t="s">
        <v>228</v>
      </c>
      <c r="C148" s="6" t="s">
        <v>34</v>
      </c>
      <c r="D148" s="4" t="s">
        <v>35</v>
      </c>
      <c r="E148" s="4" t="s">
        <v>36</v>
      </c>
      <c r="F148" s="4" t="s">
        <v>36</v>
      </c>
      <c r="G148" s="4" t="s">
        <v>36</v>
      </c>
      <c r="H148" s="4"/>
      <c r="I148" s="4"/>
      <c r="J148" s="4"/>
      <c r="K148" s="4"/>
      <c r="L148" s="4"/>
      <c r="M148" s="4" t="s">
        <v>37</v>
      </c>
      <c r="N148" s="4" t="s">
        <v>38</v>
      </c>
      <c r="O148" s="4" t="s">
        <v>39</v>
      </c>
      <c r="P148" s="5" t="s">
        <v>40</v>
      </c>
      <c r="Q148" s="7">
        <v>1494368000</v>
      </c>
      <c r="R148" s="7">
        <v>0</v>
      </c>
      <c r="S148" s="7">
        <v>0</v>
      </c>
      <c r="T148" s="7">
        <v>1494368000</v>
      </c>
      <c r="U148" s="7">
        <v>0</v>
      </c>
      <c r="V148" s="7">
        <v>1494368000</v>
      </c>
      <c r="W148" s="7">
        <v>0</v>
      </c>
      <c r="X148" s="7">
        <v>688362500</v>
      </c>
      <c r="Y148" s="7">
        <v>688362500</v>
      </c>
      <c r="Z148" s="7">
        <v>688362500</v>
      </c>
      <c r="AA148" s="7">
        <v>688362500</v>
      </c>
    </row>
    <row r="149" spans="1:27" ht="33.75" customHeight="1" x14ac:dyDescent="0.25">
      <c r="A149" s="4" t="s">
        <v>227</v>
      </c>
      <c r="B149" s="5" t="s">
        <v>228</v>
      </c>
      <c r="C149" s="6" t="s">
        <v>41</v>
      </c>
      <c r="D149" s="4" t="s">
        <v>35</v>
      </c>
      <c r="E149" s="4" t="s">
        <v>36</v>
      </c>
      <c r="F149" s="4" t="s">
        <v>36</v>
      </c>
      <c r="G149" s="4" t="s">
        <v>42</v>
      </c>
      <c r="H149" s="4"/>
      <c r="I149" s="4"/>
      <c r="J149" s="4"/>
      <c r="K149" s="4"/>
      <c r="L149" s="4"/>
      <c r="M149" s="4" t="s">
        <v>37</v>
      </c>
      <c r="N149" s="4" t="s">
        <v>38</v>
      </c>
      <c r="O149" s="4" t="s">
        <v>39</v>
      </c>
      <c r="P149" s="5" t="s">
        <v>43</v>
      </c>
      <c r="Q149" s="7">
        <v>476414000</v>
      </c>
      <c r="R149" s="7">
        <v>0</v>
      </c>
      <c r="S149" s="7">
        <v>0</v>
      </c>
      <c r="T149" s="7">
        <v>476414000</v>
      </c>
      <c r="U149" s="7">
        <v>0</v>
      </c>
      <c r="V149" s="7">
        <v>476414000</v>
      </c>
      <c r="W149" s="7">
        <v>0</v>
      </c>
      <c r="X149" s="7">
        <v>476414000</v>
      </c>
      <c r="Y149" s="7">
        <v>476414000</v>
      </c>
      <c r="Z149" s="7">
        <v>476414000</v>
      </c>
      <c r="AA149" s="7">
        <v>476414000</v>
      </c>
    </row>
    <row r="150" spans="1:27" ht="33.75" customHeight="1" x14ac:dyDescent="0.25">
      <c r="A150" s="4" t="s">
        <v>227</v>
      </c>
      <c r="B150" s="5" t="s">
        <v>228</v>
      </c>
      <c r="C150" s="6" t="s">
        <v>44</v>
      </c>
      <c r="D150" s="4" t="s">
        <v>35</v>
      </c>
      <c r="E150" s="4" t="s">
        <v>36</v>
      </c>
      <c r="F150" s="4" t="s">
        <v>36</v>
      </c>
      <c r="G150" s="4" t="s">
        <v>45</v>
      </c>
      <c r="H150" s="4"/>
      <c r="I150" s="4"/>
      <c r="J150" s="4"/>
      <c r="K150" s="4"/>
      <c r="L150" s="4"/>
      <c r="M150" s="4" t="s">
        <v>37</v>
      </c>
      <c r="N150" s="4" t="s">
        <v>38</v>
      </c>
      <c r="O150" s="4" t="s">
        <v>39</v>
      </c>
      <c r="P150" s="5" t="s">
        <v>46</v>
      </c>
      <c r="Q150" s="7">
        <v>425701000</v>
      </c>
      <c r="R150" s="7">
        <v>0</v>
      </c>
      <c r="S150" s="7">
        <v>0</v>
      </c>
      <c r="T150" s="7">
        <v>425701000</v>
      </c>
      <c r="U150" s="7">
        <v>0</v>
      </c>
      <c r="V150" s="7">
        <v>425701000</v>
      </c>
      <c r="W150" s="7">
        <v>0</v>
      </c>
      <c r="X150" s="7">
        <v>223905515</v>
      </c>
      <c r="Y150" s="7">
        <v>223905515</v>
      </c>
      <c r="Z150" s="7">
        <v>223905515</v>
      </c>
      <c r="AA150" s="7">
        <v>223905515</v>
      </c>
    </row>
    <row r="151" spans="1:27" ht="33.75" customHeight="1" x14ac:dyDescent="0.25">
      <c r="A151" s="4" t="s">
        <v>227</v>
      </c>
      <c r="B151" s="5" t="s">
        <v>228</v>
      </c>
      <c r="C151" s="6" t="s">
        <v>49</v>
      </c>
      <c r="D151" s="4" t="s">
        <v>35</v>
      </c>
      <c r="E151" s="4" t="s">
        <v>42</v>
      </c>
      <c r="F151" s="4" t="s">
        <v>42</v>
      </c>
      <c r="G151" s="4"/>
      <c r="H151" s="4"/>
      <c r="I151" s="4"/>
      <c r="J151" s="4"/>
      <c r="K151" s="4"/>
      <c r="L151" s="4"/>
      <c r="M151" s="4" t="s">
        <v>37</v>
      </c>
      <c r="N151" s="4" t="s">
        <v>38</v>
      </c>
      <c r="O151" s="4" t="s">
        <v>39</v>
      </c>
      <c r="P151" s="5" t="s">
        <v>50</v>
      </c>
      <c r="Q151" s="7">
        <v>84638000</v>
      </c>
      <c r="R151" s="7">
        <v>0</v>
      </c>
      <c r="S151" s="7">
        <v>0</v>
      </c>
      <c r="T151" s="7">
        <v>84638000</v>
      </c>
      <c r="U151" s="7">
        <v>0</v>
      </c>
      <c r="V151" s="7">
        <v>84638000</v>
      </c>
      <c r="W151" s="7">
        <v>0</v>
      </c>
      <c r="X151" s="7">
        <v>63602032</v>
      </c>
      <c r="Y151" s="7">
        <v>60002032</v>
      </c>
      <c r="Z151" s="7">
        <v>60002032</v>
      </c>
      <c r="AA151" s="7">
        <v>60002032</v>
      </c>
    </row>
    <row r="152" spans="1:27" ht="33.75" customHeight="1" x14ac:dyDescent="0.25">
      <c r="A152" s="4" t="s">
        <v>227</v>
      </c>
      <c r="B152" s="5" t="s">
        <v>228</v>
      </c>
      <c r="C152" s="6" t="s">
        <v>79</v>
      </c>
      <c r="D152" s="4" t="s">
        <v>35</v>
      </c>
      <c r="E152" s="4" t="s">
        <v>80</v>
      </c>
      <c r="F152" s="4" t="s">
        <v>36</v>
      </c>
      <c r="G152" s="4"/>
      <c r="H152" s="4"/>
      <c r="I152" s="4"/>
      <c r="J152" s="4"/>
      <c r="K152" s="4"/>
      <c r="L152" s="4"/>
      <c r="M152" s="4" t="s">
        <v>37</v>
      </c>
      <c r="N152" s="4" t="s">
        <v>38</v>
      </c>
      <c r="O152" s="4" t="s">
        <v>39</v>
      </c>
      <c r="P152" s="5" t="s">
        <v>81</v>
      </c>
      <c r="Q152" s="7">
        <v>39340000</v>
      </c>
      <c r="R152" s="7">
        <v>0</v>
      </c>
      <c r="S152" s="7">
        <v>0</v>
      </c>
      <c r="T152" s="7">
        <v>39340000</v>
      </c>
      <c r="U152" s="7">
        <v>0</v>
      </c>
      <c r="V152" s="7">
        <v>39340000</v>
      </c>
      <c r="W152" s="7">
        <v>0</v>
      </c>
      <c r="X152" s="7">
        <v>39340000</v>
      </c>
      <c r="Y152" s="7">
        <v>39340000</v>
      </c>
      <c r="Z152" s="7">
        <v>39340000</v>
      </c>
      <c r="AA152" s="7">
        <v>39340000</v>
      </c>
    </row>
    <row r="153" spans="1:27" ht="33.75" customHeight="1" x14ac:dyDescent="0.25">
      <c r="A153" s="4" t="s">
        <v>227</v>
      </c>
      <c r="B153" s="5" t="s">
        <v>228</v>
      </c>
      <c r="C153" s="6" t="s">
        <v>82</v>
      </c>
      <c r="D153" s="4" t="s">
        <v>35</v>
      </c>
      <c r="E153" s="4" t="s">
        <v>80</v>
      </c>
      <c r="F153" s="4" t="s">
        <v>60</v>
      </c>
      <c r="G153" s="4" t="s">
        <v>36</v>
      </c>
      <c r="H153" s="4"/>
      <c r="I153" s="4"/>
      <c r="J153" s="4"/>
      <c r="K153" s="4"/>
      <c r="L153" s="4"/>
      <c r="M153" s="4" t="s">
        <v>37</v>
      </c>
      <c r="N153" s="4" t="s">
        <v>83</v>
      </c>
      <c r="O153" s="4" t="s">
        <v>54</v>
      </c>
      <c r="P153" s="5" t="s">
        <v>84</v>
      </c>
      <c r="Q153" s="7">
        <v>12901000</v>
      </c>
      <c r="R153" s="7">
        <v>0</v>
      </c>
      <c r="S153" s="7">
        <v>0</v>
      </c>
      <c r="T153" s="7">
        <v>12901000</v>
      </c>
      <c r="U153" s="7">
        <v>0</v>
      </c>
      <c r="V153" s="7">
        <v>12901000</v>
      </c>
      <c r="W153" s="7">
        <v>0</v>
      </c>
      <c r="X153" s="7">
        <v>0</v>
      </c>
      <c r="Y153" s="7">
        <v>0</v>
      </c>
      <c r="Z153" s="7">
        <v>0</v>
      </c>
      <c r="AA153" s="7">
        <v>0</v>
      </c>
    </row>
    <row r="154" spans="1:27" ht="33.75" customHeight="1" x14ac:dyDescent="0.25">
      <c r="A154" s="4" t="s">
        <v>229</v>
      </c>
      <c r="B154" s="5" t="s">
        <v>230</v>
      </c>
      <c r="C154" s="6" t="s">
        <v>34</v>
      </c>
      <c r="D154" s="4" t="s">
        <v>35</v>
      </c>
      <c r="E154" s="4" t="s">
        <v>36</v>
      </c>
      <c r="F154" s="4" t="s">
        <v>36</v>
      </c>
      <c r="G154" s="4" t="s">
        <v>36</v>
      </c>
      <c r="H154" s="4"/>
      <c r="I154" s="4"/>
      <c r="J154" s="4"/>
      <c r="K154" s="4"/>
      <c r="L154" s="4"/>
      <c r="M154" s="4" t="s">
        <v>37</v>
      </c>
      <c r="N154" s="4" t="s">
        <v>38</v>
      </c>
      <c r="O154" s="4" t="s">
        <v>39</v>
      </c>
      <c r="P154" s="5" t="s">
        <v>40</v>
      </c>
      <c r="Q154" s="7">
        <v>1706220000</v>
      </c>
      <c r="R154" s="7">
        <v>0</v>
      </c>
      <c r="S154" s="7">
        <v>0</v>
      </c>
      <c r="T154" s="7">
        <v>1706220000</v>
      </c>
      <c r="U154" s="7">
        <v>0</v>
      </c>
      <c r="V154" s="7">
        <v>1706220000</v>
      </c>
      <c r="W154" s="7">
        <v>0</v>
      </c>
      <c r="X154" s="7">
        <v>1222274612</v>
      </c>
      <c r="Y154" s="7">
        <v>1222274612</v>
      </c>
      <c r="Z154" s="7">
        <v>1059290389</v>
      </c>
      <c r="AA154" s="7">
        <v>1059290389</v>
      </c>
    </row>
    <row r="155" spans="1:27" ht="33.75" customHeight="1" x14ac:dyDescent="0.25">
      <c r="A155" s="4" t="s">
        <v>229</v>
      </c>
      <c r="B155" s="5" t="s">
        <v>230</v>
      </c>
      <c r="C155" s="6" t="s">
        <v>41</v>
      </c>
      <c r="D155" s="4" t="s">
        <v>35</v>
      </c>
      <c r="E155" s="4" t="s">
        <v>36</v>
      </c>
      <c r="F155" s="4" t="s">
        <v>36</v>
      </c>
      <c r="G155" s="4" t="s">
        <v>42</v>
      </c>
      <c r="H155" s="4"/>
      <c r="I155" s="4"/>
      <c r="J155" s="4"/>
      <c r="K155" s="4"/>
      <c r="L155" s="4"/>
      <c r="M155" s="4" t="s">
        <v>37</v>
      </c>
      <c r="N155" s="4" t="s">
        <v>38</v>
      </c>
      <c r="O155" s="4" t="s">
        <v>39</v>
      </c>
      <c r="P155" s="5" t="s">
        <v>43</v>
      </c>
      <c r="Q155" s="7">
        <v>504723000</v>
      </c>
      <c r="R155" s="7">
        <v>0</v>
      </c>
      <c r="S155" s="7">
        <v>0</v>
      </c>
      <c r="T155" s="7">
        <v>504723000</v>
      </c>
      <c r="U155" s="7">
        <v>0</v>
      </c>
      <c r="V155" s="7">
        <v>504723000</v>
      </c>
      <c r="W155" s="7">
        <v>0</v>
      </c>
      <c r="X155" s="7">
        <v>243513196</v>
      </c>
      <c r="Y155" s="7">
        <v>243513196</v>
      </c>
      <c r="Z155" s="7">
        <v>243513196</v>
      </c>
      <c r="AA155" s="7">
        <v>243513196</v>
      </c>
    </row>
    <row r="156" spans="1:27" ht="33.75" customHeight="1" x14ac:dyDescent="0.25">
      <c r="A156" s="4" t="s">
        <v>229</v>
      </c>
      <c r="B156" s="5" t="s">
        <v>230</v>
      </c>
      <c r="C156" s="6" t="s">
        <v>44</v>
      </c>
      <c r="D156" s="4" t="s">
        <v>35</v>
      </c>
      <c r="E156" s="4" t="s">
        <v>36</v>
      </c>
      <c r="F156" s="4" t="s">
        <v>36</v>
      </c>
      <c r="G156" s="4" t="s">
        <v>45</v>
      </c>
      <c r="H156" s="4"/>
      <c r="I156" s="4"/>
      <c r="J156" s="4"/>
      <c r="K156" s="4"/>
      <c r="L156" s="4"/>
      <c r="M156" s="4" t="s">
        <v>37</v>
      </c>
      <c r="N156" s="4" t="s">
        <v>38</v>
      </c>
      <c r="O156" s="4" t="s">
        <v>39</v>
      </c>
      <c r="P156" s="5" t="s">
        <v>46</v>
      </c>
      <c r="Q156" s="7">
        <v>138967000</v>
      </c>
      <c r="R156" s="7">
        <v>0</v>
      </c>
      <c r="S156" s="7">
        <v>0</v>
      </c>
      <c r="T156" s="7">
        <v>138967000</v>
      </c>
      <c r="U156" s="7">
        <v>0</v>
      </c>
      <c r="V156" s="7">
        <v>138967000</v>
      </c>
      <c r="W156" s="7">
        <v>0</v>
      </c>
      <c r="X156" s="7">
        <v>60962683</v>
      </c>
      <c r="Y156" s="7">
        <v>60962683</v>
      </c>
      <c r="Z156" s="7">
        <v>48974283</v>
      </c>
      <c r="AA156" s="7">
        <v>48974283</v>
      </c>
    </row>
    <row r="157" spans="1:27" ht="33.75" customHeight="1" x14ac:dyDescent="0.25">
      <c r="A157" s="4" t="s">
        <v>229</v>
      </c>
      <c r="B157" s="5" t="s">
        <v>230</v>
      </c>
      <c r="C157" s="6" t="s">
        <v>63</v>
      </c>
      <c r="D157" s="4" t="s">
        <v>35</v>
      </c>
      <c r="E157" s="4" t="s">
        <v>45</v>
      </c>
      <c r="F157" s="4" t="s">
        <v>60</v>
      </c>
      <c r="G157" s="4" t="s">
        <v>42</v>
      </c>
      <c r="H157" s="4" t="s">
        <v>64</v>
      </c>
      <c r="I157" s="4"/>
      <c r="J157" s="4"/>
      <c r="K157" s="4"/>
      <c r="L157" s="4"/>
      <c r="M157" s="4" t="s">
        <v>37</v>
      </c>
      <c r="N157" s="4" t="s">
        <v>38</v>
      </c>
      <c r="O157" s="4" t="s">
        <v>39</v>
      </c>
      <c r="P157" s="5" t="s">
        <v>65</v>
      </c>
      <c r="Q157" s="7">
        <v>96866000</v>
      </c>
      <c r="R157" s="7">
        <v>0</v>
      </c>
      <c r="S157" s="7">
        <v>0</v>
      </c>
      <c r="T157" s="7">
        <v>96866000</v>
      </c>
      <c r="U157" s="7">
        <v>0</v>
      </c>
      <c r="V157" s="7">
        <v>96866000</v>
      </c>
      <c r="W157" s="7">
        <v>0</v>
      </c>
      <c r="X157" s="7">
        <v>38552148</v>
      </c>
      <c r="Y157" s="7">
        <v>38552148</v>
      </c>
      <c r="Z157" s="7">
        <v>34268576</v>
      </c>
      <c r="AA157" s="7">
        <v>34268576</v>
      </c>
    </row>
    <row r="158" spans="1:27" ht="33.75" customHeight="1" x14ac:dyDescent="0.25">
      <c r="A158" s="4" t="s">
        <v>229</v>
      </c>
      <c r="B158" s="5" t="s">
        <v>230</v>
      </c>
      <c r="C158" s="6" t="s">
        <v>72</v>
      </c>
      <c r="D158" s="4" t="s">
        <v>35</v>
      </c>
      <c r="E158" s="4" t="s">
        <v>45</v>
      </c>
      <c r="F158" s="4" t="s">
        <v>60</v>
      </c>
      <c r="G158" s="4" t="s">
        <v>42</v>
      </c>
      <c r="H158" s="4" t="s">
        <v>73</v>
      </c>
      <c r="I158" s="4"/>
      <c r="J158" s="4"/>
      <c r="K158" s="4"/>
      <c r="L158" s="4"/>
      <c r="M158" s="4" t="s">
        <v>37</v>
      </c>
      <c r="N158" s="4" t="s">
        <v>38</v>
      </c>
      <c r="O158" s="4" t="s">
        <v>39</v>
      </c>
      <c r="P158" s="5" t="s">
        <v>74</v>
      </c>
      <c r="Q158" s="7">
        <v>10300000</v>
      </c>
      <c r="R158" s="7">
        <v>0</v>
      </c>
      <c r="S158" s="7">
        <v>0</v>
      </c>
      <c r="T158" s="7">
        <v>10300000</v>
      </c>
      <c r="U158" s="7">
        <v>0</v>
      </c>
      <c r="V158" s="7">
        <v>10300000</v>
      </c>
      <c r="W158" s="7">
        <v>0</v>
      </c>
      <c r="X158" s="7">
        <v>10300000</v>
      </c>
      <c r="Y158" s="7">
        <v>10300000</v>
      </c>
      <c r="Z158" s="7">
        <v>10300000</v>
      </c>
      <c r="AA158" s="7">
        <v>10300000</v>
      </c>
    </row>
    <row r="159" spans="1:27" ht="33.75" customHeight="1" x14ac:dyDescent="0.25">
      <c r="A159" s="4" t="s">
        <v>229</v>
      </c>
      <c r="B159" s="5" t="s">
        <v>230</v>
      </c>
      <c r="C159" s="6" t="s">
        <v>82</v>
      </c>
      <c r="D159" s="4" t="s">
        <v>35</v>
      </c>
      <c r="E159" s="4" t="s">
        <v>80</v>
      </c>
      <c r="F159" s="4" t="s">
        <v>60</v>
      </c>
      <c r="G159" s="4" t="s">
        <v>36</v>
      </c>
      <c r="H159" s="4"/>
      <c r="I159" s="4"/>
      <c r="J159" s="4"/>
      <c r="K159" s="4"/>
      <c r="L159" s="4"/>
      <c r="M159" s="4" t="s">
        <v>37</v>
      </c>
      <c r="N159" s="4" t="s">
        <v>83</v>
      </c>
      <c r="O159" s="4" t="s">
        <v>54</v>
      </c>
      <c r="P159" s="5" t="s">
        <v>84</v>
      </c>
      <c r="Q159" s="7">
        <v>6733000</v>
      </c>
      <c r="R159" s="7">
        <v>0</v>
      </c>
      <c r="S159" s="7">
        <v>0</v>
      </c>
      <c r="T159" s="7">
        <v>6733000</v>
      </c>
      <c r="U159" s="7">
        <v>0</v>
      </c>
      <c r="V159" s="7">
        <v>6733000</v>
      </c>
      <c r="W159" s="7">
        <v>0</v>
      </c>
      <c r="X159" s="7">
        <v>0</v>
      </c>
      <c r="Y159" s="7">
        <v>0</v>
      </c>
      <c r="Z159" s="7">
        <v>0</v>
      </c>
      <c r="AA159" s="7">
        <v>0</v>
      </c>
    </row>
    <row r="160" spans="1:27" ht="67.5" x14ac:dyDescent="0.25">
      <c r="A160" s="4" t="s">
        <v>229</v>
      </c>
      <c r="B160" s="5" t="s">
        <v>230</v>
      </c>
      <c r="C160" s="6" t="s">
        <v>164</v>
      </c>
      <c r="D160" s="4" t="s">
        <v>86</v>
      </c>
      <c r="E160" s="4" t="s">
        <v>102</v>
      </c>
      <c r="F160" s="4" t="s">
        <v>88</v>
      </c>
      <c r="G160" s="4" t="s">
        <v>93</v>
      </c>
      <c r="H160" s="4"/>
      <c r="I160" s="4"/>
      <c r="J160" s="4"/>
      <c r="K160" s="4"/>
      <c r="L160" s="4"/>
      <c r="M160" s="4" t="s">
        <v>37</v>
      </c>
      <c r="N160" s="4" t="s">
        <v>53</v>
      </c>
      <c r="O160" s="4" t="s">
        <v>54</v>
      </c>
      <c r="P160" s="5" t="s">
        <v>231</v>
      </c>
      <c r="Q160" s="7">
        <v>425447501</v>
      </c>
      <c r="R160" s="7">
        <v>0</v>
      </c>
      <c r="S160" s="7">
        <v>0</v>
      </c>
      <c r="T160" s="7">
        <v>425447501</v>
      </c>
      <c r="U160" s="7">
        <v>0</v>
      </c>
      <c r="V160" s="7">
        <v>425447501</v>
      </c>
      <c r="W160" s="7">
        <v>0</v>
      </c>
      <c r="X160" s="7">
        <v>425234777</v>
      </c>
      <c r="Y160" s="7">
        <v>0</v>
      </c>
      <c r="Z160" s="7">
        <v>0</v>
      </c>
      <c r="AA160" s="7">
        <v>0</v>
      </c>
    </row>
    <row r="161" spans="1:27" ht="78.75" x14ac:dyDescent="0.25">
      <c r="A161" s="4" t="s">
        <v>229</v>
      </c>
      <c r="B161" s="5" t="s">
        <v>230</v>
      </c>
      <c r="C161" s="6" t="s">
        <v>232</v>
      </c>
      <c r="D161" s="4" t="s">
        <v>86</v>
      </c>
      <c r="E161" s="4" t="s">
        <v>105</v>
      </c>
      <c r="F161" s="4" t="s">
        <v>88</v>
      </c>
      <c r="G161" s="4" t="s">
        <v>96</v>
      </c>
      <c r="H161" s="4"/>
      <c r="I161" s="4"/>
      <c r="J161" s="4"/>
      <c r="K161" s="4"/>
      <c r="L161" s="4"/>
      <c r="M161" s="4" t="s">
        <v>37</v>
      </c>
      <c r="N161" s="4" t="s">
        <v>53</v>
      </c>
      <c r="O161" s="4" t="s">
        <v>54</v>
      </c>
      <c r="P161" s="5" t="s">
        <v>233</v>
      </c>
      <c r="Q161" s="7">
        <v>749500000</v>
      </c>
      <c r="R161" s="7">
        <v>0</v>
      </c>
      <c r="S161" s="7">
        <v>0</v>
      </c>
      <c r="T161" s="7">
        <v>749500000</v>
      </c>
      <c r="U161" s="7">
        <v>0</v>
      </c>
      <c r="V161" s="7">
        <v>749500000</v>
      </c>
      <c r="W161" s="7">
        <v>0</v>
      </c>
      <c r="X161" s="7">
        <v>749500000</v>
      </c>
      <c r="Y161" s="7">
        <v>0</v>
      </c>
      <c r="Z161" s="7">
        <v>0</v>
      </c>
      <c r="AA161" s="7">
        <v>0</v>
      </c>
    </row>
    <row r="162" spans="1:27" ht="101.25" x14ac:dyDescent="0.25">
      <c r="A162" s="4" t="s">
        <v>229</v>
      </c>
      <c r="B162" s="5" t="s">
        <v>230</v>
      </c>
      <c r="C162" s="6" t="s">
        <v>211</v>
      </c>
      <c r="D162" s="4" t="s">
        <v>86</v>
      </c>
      <c r="E162" s="4" t="s">
        <v>105</v>
      </c>
      <c r="F162" s="4" t="s">
        <v>88</v>
      </c>
      <c r="G162" s="4" t="s">
        <v>99</v>
      </c>
      <c r="H162" s="4"/>
      <c r="I162" s="4"/>
      <c r="J162" s="4"/>
      <c r="K162" s="4"/>
      <c r="L162" s="4"/>
      <c r="M162" s="4" t="s">
        <v>37</v>
      </c>
      <c r="N162" s="4" t="s">
        <v>53</v>
      </c>
      <c r="O162" s="4" t="s">
        <v>54</v>
      </c>
      <c r="P162" s="5" t="s">
        <v>234</v>
      </c>
      <c r="Q162" s="7">
        <v>696400000</v>
      </c>
      <c r="R162" s="7">
        <v>0</v>
      </c>
      <c r="S162" s="7">
        <v>0</v>
      </c>
      <c r="T162" s="7">
        <v>696400000</v>
      </c>
      <c r="U162" s="7">
        <v>0</v>
      </c>
      <c r="V162" s="7">
        <v>696400000</v>
      </c>
      <c r="W162" s="7">
        <v>0</v>
      </c>
      <c r="X162" s="7">
        <v>696400000</v>
      </c>
      <c r="Y162" s="7">
        <v>0</v>
      </c>
      <c r="Z162" s="7">
        <v>0</v>
      </c>
      <c r="AA162" s="7">
        <v>0</v>
      </c>
    </row>
    <row r="163" spans="1:27" ht="33.75" customHeight="1" x14ac:dyDescent="0.25">
      <c r="A163" s="4" t="s">
        <v>235</v>
      </c>
      <c r="B163" s="5" t="s">
        <v>236</v>
      </c>
      <c r="C163" s="6" t="s">
        <v>34</v>
      </c>
      <c r="D163" s="4" t="s">
        <v>35</v>
      </c>
      <c r="E163" s="4" t="s">
        <v>36</v>
      </c>
      <c r="F163" s="4" t="s">
        <v>36</v>
      </c>
      <c r="G163" s="4" t="s">
        <v>36</v>
      </c>
      <c r="H163" s="4"/>
      <c r="I163" s="4"/>
      <c r="J163" s="4"/>
      <c r="K163" s="4"/>
      <c r="L163" s="4"/>
      <c r="M163" s="4" t="s">
        <v>37</v>
      </c>
      <c r="N163" s="4" t="s">
        <v>38</v>
      </c>
      <c r="O163" s="4" t="s">
        <v>39</v>
      </c>
      <c r="P163" s="5" t="s">
        <v>40</v>
      </c>
      <c r="Q163" s="7">
        <v>2808705000</v>
      </c>
      <c r="R163" s="7">
        <v>0</v>
      </c>
      <c r="S163" s="7">
        <v>0</v>
      </c>
      <c r="T163" s="7">
        <v>2808705000</v>
      </c>
      <c r="U163" s="7">
        <v>0</v>
      </c>
      <c r="V163" s="7">
        <v>2295481824.3400002</v>
      </c>
      <c r="W163" s="7">
        <v>513223175.66000003</v>
      </c>
      <c r="X163" s="7">
        <v>2295481824.3400002</v>
      </c>
      <c r="Y163" s="7">
        <v>2295481824.3400002</v>
      </c>
      <c r="Z163" s="7">
        <v>2295481824.3400002</v>
      </c>
      <c r="AA163" s="7">
        <v>2295481824.3400002</v>
      </c>
    </row>
    <row r="164" spans="1:27" ht="33.75" customHeight="1" x14ac:dyDescent="0.25">
      <c r="A164" s="4" t="s">
        <v>235</v>
      </c>
      <c r="B164" s="5" t="s">
        <v>236</v>
      </c>
      <c r="C164" s="6" t="s">
        <v>41</v>
      </c>
      <c r="D164" s="4" t="s">
        <v>35</v>
      </c>
      <c r="E164" s="4" t="s">
        <v>36</v>
      </c>
      <c r="F164" s="4" t="s">
        <v>36</v>
      </c>
      <c r="G164" s="4" t="s">
        <v>42</v>
      </c>
      <c r="H164" s="4"/>
      <c r="I164" s="4"/>
      <c r="J164" s="4"/>
      <c r="K164" s="4"/>
      <c r="L164" s="4"/>
      <c r="M164" s="4" t="s">
        <v>37</v>
      </c>
      <c r="N164" s="4" t="s">
        <v>38</v>
      </c>
      <c r="O164" s="4" t="s">
        <v>39</v>
      </c>
      <c r="P164" s="5" t="s">
        <v>43</v>
      </c>
      <c r="Q164" s="7">
        <v>642767000</v>
      </c>
      <c r="R164" s="7">
        <v>0</v>
      </c>
      <c r="S164" s="7">
        <v>0</v>
      </c>
      <c r="T164" s="7">
        <v>642767000</v>
      </c>
      <c r="U164" s="7">
        <v>0</v>
      </c>
      <c r="V164" s="7">
        <v>576219403</v>
      </c>
      <c r="W164" s="7">
        <v>66547597</v>
      </c>
      <c r="X164" s="7">
        <v>576219403</v>
      </c>
      <c r="Y164" s="7">
        <v>576219403</v>
      </c>
      <c r="Z164" s="7">
        <v>576219403</v>
      </c>
      <c r="AA164" s="7">
        <v>576219403</v>
      </c>
    </row>
    <row r="165" spans="1:27" ht="33.75" customHeight="1" x14ac:dyDescent="0.25">
      <c r="A165" s="4" t="s">
        <v>235</v>
      </c>
      <c r="B165" s="5" t="s">
        <v>236</v>
      </c>
      <c r="C165" s="6" t="s">
        <v>44</v>
      </c>
      <c r="D165" s="4" t="s">
        <v>35</v>
      </c>
      <c r="E165" s="4" t="s">
        <v>36</v>
      </c>
      <c r="F165" s="4" t="s">
        <v>36</v>
      </c>
      <c r="G165" s="4" t="s">
        <v>45</v>
      </c>
      <c r="H165" s="4"/>
      <c r="I165" s="4"/>
      <c r="J165" s="4"/>
      <c r="K165" s="4"/>
      <c r="L165" s="4"/>
      <c r="M165" s="4" t="s">
        <v>37</v>
      </c>
      <c r="N165" s="4" t="s">
        <v>38</v>
      </c>
      <c r="O165" s="4" t="s">
        <v>39</v>
      </c>
      <c r="P165" s="5" t="s">
        <v>46</v>
      </c>
      <c r="Q165" s="7">
        <v>153018000</v>
      </c>
      <c r="R165" s="7">
        <v>0</v>
      </c>
      <c r="S165" s="7">
        <v>0</v>
      </c>
      <c r="T165" s="7">
        <v>153018000</v>
      </c>
      <c r="U165" s="7">
        <v>0</v>
      </c>
      <c r="V165" s="7">
        <v>150469224</v>
      </c>
      <c r="W165" s="7">
        <v>2548776</v>
      </c>
      <c r="X165" s="7">
        <v>150469224</v>
      </c>
      <c r="Y165" s="7">
        <v>150469224</v>
      </c>
      <c r="Z165" s="7">
        <v>150469224</v>
      </c>
      <c r="AA165" s="7">
        <v>150469224</v>
      </c>
    </row>
    <row r="166" spans="1:27" ht="33.75" customHeight="1" x14ac:dyDescent="0.25">
      <c r="A166" s="4" t="s">
        <v>235</v>
      </c>
      <c r="B166" s="5" t="s">
        <v>236</v>
      </c>
      <c r="C166" s="6" t="s">
        <v>82</v>
      </c>
      <c r="D166" s="4" t="s">
        <v>35</v>
      </c>
      <c r="E166" s="4" t="s">
        <v>80</v>
      </c>
      <c r="F166" s="4" t="s">
        <v>60</v>
      </c>
      <c r="G166" s="4" t="s">
        <v>36</v>
      </c>
      <c r="H166" s="4"/>
      <c r="I166" s="4"/>
      <c r="J166" s="4"/>
      <c r="K166" s="4"/>
      <c r="L166" s="4"/>
      <c r="M166" s="4" t="s">
        <v>37</v>
      </c>
      <c r="N166" s="4" t="s">
        <v>83</v>
      </c>
      <c r="O166" s="4" t="s">
        <v>54</v>
      </c>
      <c r="P166" s="5" t="s">
        <v>84</v>
      </c>
      <c r="Q166" s="7">
        <v>11782000</v>
      </c>
      <c r="R166" s="7">
        <v>0</v>
      </c>
      <c r="S166" s="7">
        <v>0</v>
      </c>
      <c r="T166" s="7">
        <v>11782000</v>
      </c>
      <c r="U166" s="7">
        <v>0</v>
      </c>
      <c r="V166" s="7">
        <v>0</v>
      </c>
      <c r="W166" s="7">
        <v>11782000</v>
      </c>
      <c r="X166" s="7">
        <v>0</v>
      </c>
      <c r="Y166" s="7">
        <v>0</v>
      </c>
      <c r="Z166" s="7">
        <v>0</v>
      </c>
      <c r="AA166" s="7">
        <v>0</v>
      </c>
    </row>
    <row r="167" spans="1:27" ht="33.75" customHeight="1" x14ac:dyDescent="0.25">
      <c r="A167" s="4" t="s">
        <v>237</v>
      </c>
      <c r="B167" s="5" t="s">
        <v>238</v>
      </c>
      <c r="C167" s="6" t="s">
        <v>34</v>
      </c>
      <c r="D167" s="4" t="s">
        <v>35</v>
      </c>
      <c r="E167" s="4" t="s">
        <v>36</v>
      </c>
      <c r="F167" s="4" t="s">
        <v>36</v>
      </c>
      <c r="G167" s="4" t="s">
        <v>36</v>
      </c>
      <c r="H167" s="4"/>
      <c r="I167" s="4"/>
      <c r="J167" s="4"/>
      <c r="K167" s="4"/>
      <c r="L167" s="4"/>
      <c r="M167" s="4" t="s">
        <v>37</v>
      </c>
      <c r="N167" s="4" t="s">
        <v>38</v>
      </c>
      <c r="O167" s="4" t="s">
        <v>39</v>
      </c>
      <c r="P167" s="5" t="s">
        <v>40</v>
      </c>
      <c r="Q167" s="7">
        <v>2221877000</v>
      </c>
      <c r="R167" s="7">
        <v>0</v>
      </c>
      <c r="S167" s="7">
        <v>0</v>
      </c>
      <c r="T167" s="7">
        <v>2221877000</v>
      </c>
      <c r="U167" s="7">
        <v>0</v>
      </c>
      <c r="V167" s="7">
        <v>1543770965</v>
      </c>
      <c r="W167" s="7">
        <v>678106035</v>
      </c>
      <c r="X167" s="7">
        <v>1543770965</v>
      </c>
      <c r="Y167" s="7">
        <v>1402567722</v>
      </c>
      <c r="Z167" s="7">
        <v>1402567722</v>
      </c>
      <c r="AA167" s="7">
        <v>1402567722</v>
      </c>
    </row>
    <row r="168" spans="1:27" ht="33.75" customHeight="1" x14ac:dyDescent="0.25">
      <c r="A168" s="4" t="s">
        <v>237</v>
      </c>
      <c r="B168" s="5" t="s">
        <v>238</v>
      </c>
      <c r="C168" s="6" t="s">
        <v>41</v>
      </c>
      <c r="D168" s="4" t="s">
        <v>35</v>
      </c>
      <c r="E168" s="4" t="s">
        <v>36</v>
      </c>
      <c r="F168" s="4" t="s">
        <v>36</v>
      </c>
      <c r="G168" s="4" t="s">
        <v>42</v>
      </c>
      <c r="H168" s="4"/>
      <c r="I168" s="4"/>
      <c r="J168" s="4"/>
      <c r="K168" s="4"/>
      <c r="L168" s="4"/>
      <c r="M168" s="4" t="s">
        <v>37</v>
      </c>
      <c r="N168" s="4" t="s">
        <v>38</v>
      </c>
      <c r="O168" s="4" t="s">
        <v>39</v>
      </c>
      <c r="P168" s="5" t="s">
        <v>43</v>
      </c>
      <c r="Q168" s="7">
        <v>600619000</v>
      </c>
      <c r="R168" s="7">
        <v>0</v>
      </c>
      <c r="S168" s="7">
        <v>0</v>
      </c>
      <c r="T168" s="7">
        <v>600619000</v>
      </c>
      <c r="U168" s="7">
        <v>0</v>
      </c>
      <c r="V168" s="7">
        <v>512609700</v>
      </c>
      <c r="W168" s="7">
        <v>88009300</v>
      </c>
      <c r="X168" s="7">
        <v>512609700</v>
      </c>
      <c r="Y168" s="7">
        <v>450443638</v>
      </c>
      <c r="Z168" s="7">
        <v>450443638</v>
      </c>
      <c r="AA168" s="7">
        <v>450443638</v>
      </c>
    </row>
    <row r="169" spans="1:27" ht="33.75" customHeight="1" x14ac:dyDescent="0.25">
      <c r="A169" s="4" t="s">
        <v>237</v>
      </c>
      <c r="B169" s="5" t="s">
        <v>238</v>
      </c>
      <c r="C169" s="6" t="s">
        <v>44</v>
      </c>
      <c r="D169" s="4" t="s">
        <v>35</v>
      </c>
      <c r="E169" s="4" t="s">
        <v>36</v>
      </c>
      <c r="F169" s="4" t="s">
        <v>36</v>
      </c>
      <c r="G169" s="4" t="s">
        <v>45</v>
      </c>
      <c r="H169" s="4"/>
      <c r="I169" s="4"/>
      <c r="J169" s="4"/>
      <c r="K169" s="4"/>
      <c r="L169" s="4"/>
      <c r="M169" s="4" t="s">
        <v>37</v>
      </c>
      <c r="N169" s="4" t="s">
        <v>38</v>
      </c>
      <c r="O169" s="4" t="s">
        <v>39</v>
      </c>
      <c r="P169" s="5" t="s">
        <v>46</v>
      </c>
      <c r="Q169" s="7">
        <v>418160000</v>
      </c>
      <c r="R169" s="7">
        <v>0</v>
      </c>
      <c r="S169" s="7">
        <v>0</v>
      </c>
      <c r="T169" s="7">
        <v>418160000</v>
      </c>
      <c r="U169" s="7">
        <v>0</v>
      </c>
      <c r="V169" s="7">
        <v>263179343</v>
      </c>
      <c r="W169" s="7">
        <v>154980657</v>
      </c>
      <c r="X169" s="7">
        <v>263179343</v>
      </c>
      <c r="Y169" s="7">
        <v>238142956</v>
      </c>
      <c r="Z169" s="7">
        <v>238142956</v>
      </c>
      <c r="AA169" s="7">
        <v>238142956</v>
      </c>
    </row>
    <row r="170" spans="1:27" ht="33.75" customHeight="1" x14ac:dyDescent="0.25">
      <c r="A170" s="4" t="s">
        <v>237</v>
      </c>
      <c r="B170" s="5" t="s">
        <v>238</v>
      </c>
      <c r="C170" s="6" t="s">
        <v>49</v>
      </c>
      <c r="D170" s="4" t="s">
        <v>35</v>
      </c>
      <c r="E170" s="4" t="s">
        <v>42</v>
      </c>
      <c r="F170" s="4" t="s">
        <v>42</v>
      </c>
      <c r="G170" s="4"/>
      <c r="H170" s="4"/>
      <c r="I170" s="4"/>
      <c r="J170" s="4"/>
      <c r="K170" s="4"/>
      <c r="L170" s="4"/>
      <c r="M170" s="4" t="s">
        <v>37</v>
      </c>
      <c r="N170" s="4" t="s">
        <v>38</v>
      </c>
      <c r="O170" s="4" t="s">
        <v>39</v>
      </c>
      <c r="P170" s="5" t="s">
        <v>50</v>
      </c>
      <c r="Q170" s="7">
        <v>308038000</v>
      </c>
      <c r="R170" s="7">
        <v>0</v>
      </c>
      <c r="S170" s="7">
        <v>0</v>
      </c>
      <c r="T170" s="7">
        <v>308038000</v>
      </c>
      <c r="U170" s="7">
        <v>0</v>
      </c>
      <c r="V170" s="7">
        <v>203424304</v>
      </c>
      <c r="W170" s="7">
        <v>104613696</v>
      </c>
      <c r="X170" s="7">
        <v>203424304</v>
      </c>
      <c r="Y170" s="7">
        <v>171332838</v>
      </c>
      <c r="Z170" s="7">
        <v>5197833</v>
      </c>
      <c r="AA170" s="7">
        <v>5197833</v>
      </c>
    </row>
    <row r="171" spans="1:27" ht="33.75" customHeight="1" x14ac:dyDescent="0.25">
      <c r="A171" s="4" t="s">
        <v>237</v>
      </c>
      <c r="B171" s="5" t="s">
        <v>238</v>
      </c>
      <c r="C171" s="6" t="s">
        <v>79</v>
      </c>
      <c r="D171" s="4" t="s">
        <v>35</v>
      </c>
      <c r="E171" s="4" t="s">
        <v>80</v>
      </c>
      <c r="F171" s="4" t="s">
        <v>36</v>
      </c>
      <c r="G171" s="4"/>
      <c r="H171" s="4"/>
      <c r="I171" s="4"/>
      <c r="J171" s="4"/>
      <c r="K171" s="4"/>
      <c r="L171" s="4"/>
      <c r="M171" s="4" t="s">
        <v>37</v>
      </c>
      <c r="N171" s="4" t="s">
        <v>38</v>
      </c>
      <c r="O171" s="4" t="s">
        <v>39</v>
      </c>
      <c r="P171" s="5" t="s">
        <v>81</v>
      </c>
      <c r="Q171" s="7">
        <v>30478000</v>
      </c>
      <c r="R171" s="7">
        <v>0</v>
      </c>
      <c r="S171" s="7">
        <v>0</v>
      </c>
      <c r="T171" s="7">
        <v>30478000</v>
      </c>
      <c r="U171" s="7">
        <v>0</v>
      </c>
      <c r="V171" s="7">
        <v>5492740</v>
      </c>
      <c r="W171" s="7">
        <v>24985260</v>
      </c>
      <c r="X171" s="7">
        <v>0</v>
      </c>
      <c r="Y171" s="7">
        <v>0</v>
      </c>
      <c r="Z171" s="7">
        <v>0</v>
      </c>
      <c r="AA171" s="7">
        <v>0</v>
      </c>
    </row>
    <row r="172" spans="1:27" ht="67.5" x14ac:dyDescent="0.25">
      <c r="A172" s="4" t="s">
        <v>237</v>
      </c>
      <c r="B172" s="5" t="s">
        <v>238</v>
      </c>
      <c r="C172" s="6" t="s">
        <v>85</v>
      </c>
      <c r="D172" s="4" t="s">
        <v>86</v>
      </c>
      <c r="E172" s="4" t="s">
        <v>87</v>
      </c>
      <c r="F172" s="4" t="s">
        <v>88</v>
      </c>
      <c r="G172" s="4" t="s">
        <v>89</v>
      </c>
      <c r="H172" s="4"/>
      <c r="I172" s="4"/>
      <c r="J172" s="4"/>
      <c r="K172" s="4"/>
      <c r="L172" s="4"/>
      <c r="M172" s="4" t="s">
        <v>37</v>
      </c>
      <c r="N172" s="4" t="s">
        <v>53</v>
      </c>
      <c r="O172" s="4" t="s">
        <v>54</v>
      </c>
      <c r="P172" s="5" t="s">
        <v>239</v>
      </c>
      <c r="Q172" s="7">
        <v>1099429594</v>
      </c>
      <c r="R172" s="7">
        <v>0</v>
      </c>
      <c r="S172" s="7">
        <v>0</v>
      </c>
      <c r="T172" s="7">
        <v>1099429594</v>
      </c>
      <c r="U172" s="7">
        <v>0</v>
      </c>
      <c r="V172" s="7">
        <v>0</v>
      </c>
      <c r="W172" s="7">
        <v>1099429594</v>
      </c>
      <c r="X172" s="7">
        <v>0</v>
      </c>
      <c r="Y172" s="7">
        <v>0</v>
      </c>
      <c r="Z172" s="7">
        <v>0</v>
      </c>
      <c r="AA172" s="7">
        <v>0</v>
      </c>
    </row>
    <row r="173" spans="1:27" ht="90" x14ac:dyDescent="0.25">
      <c r="A173" s="4" t="s">
        <v>237</v>
      </c>
      <c r="B173" s="5" t="s">
        <v>238</v>
      </c>
      <c r="C173" s="6" t="s">
        <v>240</v>
      </c>
      <c r="D173" s="4" t="s">
        <v>86</v>
      </c>
      <c r="E173" s="4" t="s">
        <v>109</v>
      </c>
      <c r="F173" s="4" t="s">
        <v>88</v>
      </c>
      <c r="G173" s="4" t="s">
        <v>176</v>
      </c>
      <c r="H173" s="4"/>
      <c r="I173" s="4"/>
      <c r="J173" s="4"/>
      <c r="K173" s="4"/>
      <c r="L173" s="4"/>
      <c r="M173" s="4" t="s">
        <v>37</v>
      </c>
      <c r="N173" s="4" t="s">
        <v>53</v>
      </c>
      <c r="O173" s="4" t="s">
        <v>54</v>
      </c>
      <c r="P173" s="5" t="s">
        <v>241</v>
      </c>
      <c r="Q173" s="7">
        <v>1408415700</v>
      </c>
      <c r="R173" s="7">
        <v>0</v>
      </c>
      <c r="S173" s="7">
        <v>0</v>
      </c>
      <c r="T173" s="7">
        <v>1408415700</v>
      </c>
      <c r="U173" s="7">
        <v>0</v>
      </c>
      <c r="V173" s="7">
        <v>1398065700</v>
      </c>
      <c r="W173" s="7">
        <v>10350000</v>
      </c>
      <c r="X173" s="7">
        <v>0</v>
      </c>
      <c r="Y173" s="7">
        <v>0</v>
      </c>
      <c r="Z173" s="7">
        <v>0</v>
      </c>
      <c r="AA173" s="7">
        <v>0</v>
      </c>
    </row>
    <row r="174" spans="1:27" ht="33.75" customHeight="1" x14ac:dyDescent="0.25">
      <c r="A174" s="4" t="s">
        <v>242</v>
      </c>
      <c r="B174" s="5" t="s">
        <v>243</v>
      </c>
      <c r="C174" s="6" t="s">
        <v>34</v>
      </c>
      <c r="D174" s="4" t="s">
        <v>35</v>
      </c>
      <c r="E174" s="4" t="s">
        <v>36</v>
      </c>
      <c r="F174" s="4" t="s">
        <v>36</v>
      </c>
      <c r="G174" s="4" t="s">
        <v>36</v>
      </c>
      <c r="H174" s="4"/>
      <c r="I174" s="4"/>
      <c r="J174" s="4"/>
      <c r="K174" s="4"/>
      <c r="L174" s="4"/>
      <c r="M174" s="4" t="s">
        <v>37</v>
      </c>
      <c r="N174" s="4" t="s">
        <v>38</v>
      </c>
      <c r="O174" s="4" t="s">
        <v>39</v>
      </c>
      <c r="P174" s="5" t="s">
        <v>40</v>
      </c>
      <c r="Q174" s="7">
        <v>1962681000</v>
      </c>
      <c r="R174" s="7">
        <v>0</v>
      </c>
      <c r="S174" s="7">
        <v>0</v>
      </c>
      <c r="T174" s="7">
        <v>1962681000</v>
      </c>
      <c r="U174" s="7">
        <v>0</v>
      </c>
      <c r="V174" s="7">
        <v>1245342041.0599999</v>
      </c>
      <c r="W174" s="7">
        <v>717338958.94000006</v>
      </c>
      <c r="X174" s="7">
        <v>1245342041.0599999</v>
      </c>
      <c r="Y174" s="7">
        <v>1245342041.0599999</v>
      </c>
      <c r="Z174" s="7">
        <v>1245342041.0599999</v>
      </c>
      <c r="AA174" s="7">
        <v>1245342041.0599999</v>
      </c>
    </row>
    <row r="175" spans="1:27" ht="33.75" customHeight="1" x14ac:dyDescent="0.25">
      <c r="A175" s="4" t="s">
        <v>242</v>
      </c>
      <c r="B175" s="5" t="s">
        <v>243</v>
      </c>
      <c r="C175" s="6" t="s">
        <v>41</v>
      </c>
      <c r="D175" s="4" t="s">
        <v>35</v>
      </c>
      <c r="E175" s="4" t="s">
        <v>36</v>
      </c>
      <c r="F175" s="4" t="s">
        <v>36</v>
      </c>
      <c r="G175" s="4" t="s">
        <v>42</v>
      </c>
      <c r="H175" s="4"/>
      <c r="I175" s="4"/>
      <c r="J175" s="4"/>
      <c r="K175" s="4"/>
      <c r="L175" s="4"/>
      <c r="M175" s="4" t="s">
        <v>37</v>
      </c>
      <c r="N175" s="4" t="s">
        <v>38</v>
      </c>
      <c r="O175" s="4" t="s">
        <v>39</v>
      </c>
      <c r="P175" s="5" t="s">
        <v>43</v>
      </c>
      <c r="Q175" s="7">
        <v>516958000</v>
      </c>
      <c r="R175" s="7">
        <v>0</v>
      </c>
      <c r="S175" s="7">
        <v>0</v>
      </c>
      <c r="T175" s="7">
        <v>516958000</v>
      </c>
      <c r="U175" s="7">
        <v>0</v>
      </c>
      <c r="V175" s="7">
        <v>443958000</v>
      </c>
      <c r="W175" s="7">
        <v>73000000</v>
      </c>
      <c r="X175" s="7">
        <v>443958000</v>
      </c>
      <c r="Y175" s="7">
        <v>443958000</v>
      </c>
      <c r="Z175" s="7">
        <v>443958000</v>
      </c>
      <c r="AA175" s="7">
        <v>443958000</v>
      </c>
    </row>
    <row r="176" spans="1:27" ht="33.75" customHeight="1" x14ac:dyDescent="0.25">
      <c r="A176" s="4" t="s">
        <v>242</v>
      </c>
      <c r="B176" s="5" t="s">
        <v>243</v>
      </c>
      <c r="C176" s="6" t="s">
        <v>44</v>
      </c>
      <c r="D176" s="4" t="s">
        <v>35</v>
      </c>
      <c r="E176" s="4" t="s">
        <v>36</v>
      </c>
      <c r="F176" s="4" t="s">
        <v>36</v>
      </c>
      <c r="G176" s="4" t="s">
        <v>45</v>
      </c>
      <c r="H176" s="4"/>
      <c r="I176" s="4"/>
      <c r="J176" s="4"/>
      <c r="K176" s="4"/>
      <c r="L176" s="4"/>
      <c r="M176" s="4" t="s">
        <v>37</v>
      </c>
      <c r="N176" s="4" t="s">
        <v>38</v>
      </c>
      <c r="O176" s="4" t="s">
        <v>39</v>
      </c>
      <c r="P176" s="5" t="s">
        <v>46</v>
      </c>
      <c r="Q176" s="7">
        <v>286353000</v>
      </c>
      <c r="R176" s="7">
        <v>0</v>
      </c>
      <c r="S176" s="7">
        <v>0</v>
      </c>
      <c r="T176" s="7">
        <v>286353000</v>
      </c>
      <c r="U176" s="7">
        <v>0</v>
      </c>
      <c r="V176" s="7">
        <v>185400000</v>
      </c>
      <c r="W176" s="7">
        <v>100953000</v>
      </c>
      <c r="X176" s="7">
        <v>185400000</v>
      </c>
      <c r="Y176" s="7">
        <v>185400000</v>
      </c>
      <c r="Z176" s="7">
        <v>185400000</v>
      </c>
      <c r="AA176" s="7">
        <v>185400000</v>
      </c>
    </row>
    <row r="177" spans="1:27" ht="33.75" customHeight="1" x14ac:dyDescent="0.25">
      <c r="A177" s="4" t="s">
        <v>242</v>
      </c>
      <c r="B177" s="5" t="s">
        <v>243</v>
      </c>
      <c r="C177" s="6" t="s">
        <v>49</v>
      </c>
      <c r="D177" s="4" t="s">
        <v>35</v>
      </c>
      <c r="E177" s="4" t="s">
        <v>42</v>
      </c>
      <c r="F177" s="4" t="s">
        <v>42</v>
      </c>
      <c r="G177" s="4"/>
      <c r="H177" s="4"/>
      <c r="I177" s="4"/>
      <c r="J177" s="4"/>
      <c r="K177" s="4"/>
      <c r="L177" s="4"/>
      <c r="M177" s="4" t="s">
        <v>37</v>
      </c>
      <c r="N177" s="4" t="s">
        <v>38</v>
      </c>
      <c r="O177" s="4" t="s">
        <v>39</v>
      </c>
      <c r="P177" s="5" t="s">
        <v>50</v>
      </c>
      <c r="Q177" s="7">
        <v>47472000</v>
      </c>
      <c r="R177" s="7">
        <v>0</v>
      </c>
      <c r="S177" s="7">
        <v>0</v>
      </c>
      <c r="T177" s="7">
        <v>47472000</v>
      </c>
      <c r="U177" s="7">
        <v>0</v>
      </c>
      <c r="V177" s="7">
        <v>30964042</v>
      </c>
      <c r="W177" s="7">
        <v>16507958</v>
      </c>
      <c r="X177" s="7">
        <v>30964042</v>
      </c>
      <c r="Y177" s="7">
        <v>30964042</v>
      </c>
      <c r="Z177" s="7">
        <v>30964042</v>
      </c>
      <c r="AA177" s="7">
        <v>30964042</v>
      </c>
    </row>
    <row r="178" spans="1:27" ht="33.75" customHeight="1" x14ac:dyDescent="0.25">
      <c r="A178" s="4" t="s">
        <v>242</v>
      </c>
      <c r="B178" s="5" t="s">
        <v>243</v>
      </c>
      <c r="C178" s="6" t="s">
        <v>82</v>
      </c>
      <c r="D178" s="4" t="s">
        <v>35</v>
      </c>
      <c r="E178" s="4" t="s">
        <v>80</v>
      </c>
      <c r="F178" s="4" t="s">
        <v>60</v>
      </c>
      <c r="G178" s="4" t="s">
        <v>36</v>
      </c>
      <c r="H178" s="4"/>
      <c r="I178" s="4"/>
      <c r="J178" s="4"/>
      <c r="K178" s="4"/>
      <c r="L178" s="4"/>
      <c r="M178" s="4" t="s">
        <v>37</v>
      </c>
      <c r="N178" s="4" t="s">
        <v>83</v>
      </c>
      <c r="O178" s="4" t="s">
        <v>54</v>
      </c>
      <c r="P178" s="5" t="s">
        <v>84</v>
      </c>
      <c r="Q178" s="7">
        <v>6582000</v>
      </c>
      <c r="R178" s="7">
        <v>0</v>
      </c>
      <c r="S178" s="7">
        <v>0</v>
      </c>
      <c r="T178" s="7">
        <v>6582000</v>
      </c>
      <c r="U178" s="7">
        <v>0</v>
      </c>
      <c r="V178" s="7">
        <v>0</v>
      </c>
      <c r="W178" s="7">
        <v>6582000</v>
      </c>
      <c r="X178" s="7">
        <v>0</v>
      </c>
      <c r="Y178" s="7">
        <v>0</v>
      </c>
      <c r="Z178" s="7">
        <v>0</v>
      </c>
      <c r="AA178" s="7">
        <v>0</v>
      </c>
    </row>
    <row r="179" spans="1:27" ht="22.5" customHeight="1" x14ac:dyDescent="0.25">
      <c r="A179" s="4" t="s">
        <v>244</v>
      </c>
      <c r="B179" s="5" t="s">
        <v>245</v>
      </c>
      <c r="C179" s="6" t="s">
        <v>34</v>
      </c>
      <c r="D179" s="4" t="s">
        <v>35</v>
      </c>
      <c r="E179" s="4" t="s">
        <v>36</v>
      </c>
      <c r="F179" s="4" t="s">
        <v>36</v>
      </c>
      <c r="G179" s="4" t="s">
        <v>36</v>
      </c>
      <c r="H179" s="4"/>
      <c r="I179" s="4"/>
      <c r="J179" s="4"/>
      <c r="K179" s="4"/>
      <c r="L179" s="4"/>
      <c r="M179" s="4" t="s">
        <v>37</v>
      </c>
      <c r="N179" s="4" t="s">
        <v>38</v>
      </c>
      <c r="O179" s="4" t="s">
        <v>39</v>
      </c>
      <c r="P179" s="5" t="s">
        <v>40</v>
      </c>
      <c r="Q179" s="7">
        <v>4619382000</v>
      </c>
      <c r="R179" s="7">
        <v>0</v>
      </c>
      <c r="S179" s="7">
        <v>0</v>
      </c>
      <c r="T179" s="7">
        <v>4619382000</v>
      </c>
      <c r="U179" s="7">
        <v>0</v>
      </c>
      <c r="V179" s="7">
        <v>4619382000</v>
      </c>
      <c r="W179" s="7">
        <v>0</v>
      </c>
      <c r="X179" s="7">
        <v>2700618514</v>
      </c>
      <c r="Y179" s="7">
        <v>2700618514</v>
      </c>
      <c r="Z179" s="7">
        <v>2700618514</v>
      </c>
      <c r="AA179" s="7">
        <v>2700618514</v>
      </c>
    </row>
    <row r="180" spans="1:27" ht="22.5" customHeight="1" x14ac:dyDescent="0.25">
      <c r="A180" s="4" t="s">
        <v>244</v>
      </c>
      <c r="B180" s="5" t="s">
        <v>245</v>
      </c>
      <c r="C180" s="6" t="s">
        <v>41</v>
      </c>
      <c r="D180" s="4" t="s">
        <v>35</v>
      </c>
      <c r="E180" s="4" t="s">
        <v>36</v>
      </c>
      <c r="F180" s="4" t="s">
        <v>36</v>
      </c>
      <c r="G180" s="4" t="s">
        <v>42</v>
      </c>
      <c r="H180" s="4"/>
      <c r="I180" s="4"/>
      <c r="J180" s="4"/>
      <c r="K180" s="4"/>
      <c r="L180" s="4"/>
      <c r="M180" s="4" t="s">
        <v>37</v>
      </c>
      <c r="N180" s="4" t="s">
        <v>38</v>
      </c>
      <c r="O180" s="4" t="s">
        <v>39</v>
      </c>
      <c r="P180" s="5" t="s">
        <v>43</v>
      </c>
      <c r="Q180" s="7">
        <v>886951000</v>
      </c>
      <c r="R180" s="7">
        <v>0</v>
      </c>
      <c r="S180" s="7">
        <v>0</v>
      </c>
      <c r="T180" s="7">
        <v>886951000</v>
      </c>
      <c r="U180" s="7">
        <v>0</v>
      </c>
      <c r="V180" s="7">
        <v>886951000</v>
      </c>
      <c r="W180" s="7">
        <v>0</v>
      </c>
      <c r="X180" s="7">
        <v>752290664</v>
      </c>
      <c r="Y180" s="7">
        <v>752290664</v>
      </c>
      <c r="Z180" s="7">
        <v>752290664</v>
      </c>
      <c r="AA180" s="7">
        <v>752290664</v>
      </c>
    </row>
    <row r="181" spans="1:27" ht="33.75" customHeight="1" x14ac:dyDescent="0.25">
      <c r="A181" s="4" t="s">
        <v>244</v>
      </c>
      <c r="B181" s="5" t="s">
        <v>245</v>
      </c>
      <c r="C181" s="6" t="s">
        <v>44</v>
      </c>
      <c r="D181" s="4" t="s">
        <v>35</v>
      </c>
      <c r="E181" s="4" t="s">
        <v>36</v>
      </c>
      <c r="F181" s="4" t="s">
        <v>36</v>
      </c>
      <c r="G181" s="4" t="s">
        <v>45</v>
      </c>
      <c r="H181" s="4"/>
      <c r="I181" s="4"/>
      <c r="J181" s="4"/>
      <c r="K181" s="4"/>
      <c r="L181" s="4"/>
      <c r="M181" s="4" t="s">
        <v>37</v>
      </c>
      <c r="N181" s="4" t="s">
        <v>38</v>
      </c>
      <c r="O181" s="4" t="s">
        <v>39</v>
      </c>
      <c r="P181" s="5" t="s">
        <v>46</v>
      </c>
      <c r="Q181" s="7">
        <v>62321000</v>
      </c>
      <c r="R181" s="7">
        <v>0</v>
      </c>
      <c r="S181" s="7">
        <v>0</v>
      </c>
      <c r="T181" s="7">
        <v>62321000</v>
      </c>
      <c r="U181" s="7">
        <v>0</v>
      </c>
      <c r="V181" s="7">
        <v>62321000</v>
      </c>
      <c r="W181" s="7">
        <v>0</v>
      </c>
      <c r="X181" s="7">
        <v>62321000</v>
      </c>
      <c r="Y181" s="7">
        <v>62321000</v>
      </c>
      <c r="Z181" s="7">
        <v>62321000</v>
      </c>
      <c r="AA181" s="7">
        <v>62321000</v>
      </c>
    </row>
    <row r="182" spans="1:27" ht="22.5" customHeight="1" x14ac:dyDescent="0.25">
      <c r="A182" s="4" t="s">
        <v>244</v>
      </c>
      <c r="B182" s="5" t="s">
        <v>245</v>
      </c>
      <c r="C182" s="6" t="s">
        <v>82</v>
      </c>
      <c r="D182" s="4" t="s">
        <v>35</v>
      </c>
      <c r="E182" s="4" t="s">
        <v>80</v>
      </c>
      <c r="F182" s="4" t="s">
        <v>60</v>
      </c>
      <c r="G182" s="4" t="s">
        <v>36</v>
      </c>
      <c r="H182" s="4"/>
      <c r="I182" s="4"/>
      <c r="J182" s="4"/>
      <c r="K182" s="4"/>
      <c r="L182" s="4"/>
      <c r="M182" s="4" t="s">
        <v>37</v>
      </c>
      <c r="N182" s="4" t="s">
        <v>83</v>
      </c>
      <c r="O182" s="4" t="s">
        <v>54</v>
      </c>
      <c r="P182" s="5" t="s">
        <v>84</v>
      </c>
      <c r="Q182" s="7">
        <v>11302000</v>
      </c>
      <c r="R182" s="7">
        <v>0</v>
      </c>
      <c r="S182" s="7">
        <v>0</v>
      </c>
      <c r="T182" s="7">
        <v>11302000</v>
      </c>
      <c r="U182" s="7">
        <v>0</v>
      </c>
      <c r="V182" s="7">
        <v>0</v>
      </c>
      <c r="W182" s="7">
        <v>11302000</v>
      </c>
      <c r="X182" s="7">
        <v>0</v>
      </c>
      <c r="Y182" s="7">
        <v>0</v>
      </c>
      <c r="Z182" s="7">
        <v>0</v>
      </c>
      <c r="AA182" s="7">
        <v>0</v>
      </c>
    </row>
    <row r="183" spans="1:27" ht="33.75" customHeight="1" x14ac:dyDescent="0.25">
      <c r="A183" s="4" t="s">
        <v>246</v>
      </c>
      <c r="B183" s="5" t="s">
        <v>247</v>
      </c>
      <c r="C183" s="6" t="s">
        <v>34</v>
      </c>
      <c r="D183" s="4" t="s">
        <v>35</v>
      </c>
      <c r="E183" s="4" t="s">
        <v>36</v>
      </c>
      <c r="F183" s="4" t="s">
        <v>36</v>
      </c>
      <c r="G183" s="4" t="s">
        <v>36</v>
      </c>
      <c r="H183" s="4"/>
      <c r="I183" s="4"/>
      <c r="J183" s="4"/>
      <c r="K183" s="4"/>
      <c r="L183" s="4"/>
      <c r="M183" s="4" t="s">
        <v>37</v>
      </c>
      <c r="N183" s="4" t="s">
        <v>38</v>
      </c>
      <c r="O183" s="4" t="s">
        <v>39</v>
      </c>
      <c r="P183" s="5" t="s">
        <v>40</v>
      </c>
      <c r="Q183" s="7">
        <v>3468400000</v>
      </c>
      <c r="R183" s="7">
        <v>0</v>
      </c>
      <c r="S183" s="7">
        <v>0</v>
      </c>
      <c r="T183" s="7">
        <v>3468400000</v>
      </c>
      <c r="U183" s="7">
        <v>0</v>
      </c>
      <c r="V183" s="7">
        <v>2217251236</v>
      </c>
      <c r="W183" s="7">
        <v>1251148764</v>
      </c>
      <c r="X183" s="7">
        <v>2217251236</v>
      </c>
      <c r="Y183" s="7">
        <v>2217251236</v>
      </c>
      <c r="Z183" s="7">
        <v>2217251236</v>
      </c>
      <c r="AA183" s="7">
        <v>2217251236</v>
      </c>
    </row>
    <row r="184" spans="1:27" ht="33.75" customHeight="1" x14ac:dyDescent="0.25">
      <c r="A184" s="4" t="s">
        <v>246</v>
      </c>
      <c r="B184" s="5" t="s">
        <v>247</v>
      </c>
      <c r="C184" s="6" t="s">
        <v>41</v>
      </c>
      <c r="D184" s="4" t="s">
        <v>35</v>
      </c>
      <c r="E184" s="4" t="s">
        <v>36</v>
      </c>
      <c r="F184" s="4" t="s">
        <v>36</v>
      </c>
      <c r="G184" s="4" t="s">
        <v>42</v>
      </c>
      <c r="H184" s="4"/>
      <c r="I184" s="4"/>
      <c r="J184" s="4"/>
      <c r="K184" s="4"/>
      <c r="L184" s="4"/>
      <c r="M184" s="4" t="s">
        <v>37</v>
      </c>
      <c r="N184" s="4" t="s">
        <v>38</v>
      </c>
      <c r="O184" s="4" t="s">
        <v>39</v>
      </c>
      <c r="P184" s="5" t="s">
        <v>43</v>
      </c>
      <c r="Q184" s="7">
        <v>910800000</v>
      </c>
      <c r="R184" s="7">
        <v>0</v>
      </c>
      <c r="S184" s="7">
        <v>0</v>
      </c>
      <c r="T184" s="7">
        <v>910800000</v>
      </c>
      <c r="U184" s="7">
        <v>0</v>
      </c>
      <c r="V184" s="7">
        <v>680133592</v>
      </c>
      <c r="W184" s="7">
        <v>230666408</v>
      </c>
      <c r="X184" s="7">
        <v>680133592</v>
      </c>
      <c r="Y184" s="7">
        <v>680133592</v>
      </c>
      <c r="Z184" s="7">
        <v>680133592</v>
      </c>
      <c r="AA184" s="7">
        <v>680133592</v>
      </c>
    </row>
    <row r="185" spans="1:27" ht="33.75" customHeight="1" x14ac:dyDescent="0.25">
      <c r="A185" s="4" t="s">
        <v>246</v>
      </c>
      <c r="B185" s="5" t="s">
        <v>247</v>
      </c>
      <c r="C185" s="6" t="s">
        <v>44</v>
      </c>
      <c r="D185" s="4" t="s">
        <v>35</v>
      </c>
      <c r="E185" s="4" t="s">
        <v>36</v>
      </c>
      <c r="F185" s="4" t="s">
        <v>36</v>
      </c>
      <c r="G185" s="4" t="s">
        <v>45</v>
      </c>
      <c r="H185" s="4"/>
      <c r="I185" s="4"/>
      <c r="J185" s="4"/>
      <c r="K185" s="4"/>
      <c r="L185" s="4"/>
      <c r="M185" s="4" t="s">
        <v>37</v>
      </c>
      <c r="N185" s="4" t="s">
        <v>38</v>
      </c>
      <c r="O185" s="4" t="s">
        <v>39</v>
      </c>
      <c r="P185" s="5" t="s">
        <v>46</v>
      </c>
      <c r="Q185" s="7">
        <v>77300000</v>
      </c>
      <c r="R185" s="7">
        <v>0</v>
      </c>
      <c r="S185" s="7">
        <v>0</v>
      </c>
      <c r="T185" s="7">
        <v>77300000</v>
      </c>
      <c r="U185" s="7">
        <v>0</v>
      </c>
      <c r="V185" s="7">
        <v>34587392</v>
      </c>
      <c r="W185" s="7">
        <v>42712608</v>
      </c>
      <c r="X185" s="7">
        <v>34587392</v>
      </c>
      <c r="Y185" s="7">
        <v>34587392</v>
      </c>
      <c r="Z185" s="7">
        <v>34587392</v>
      </c>
      <c r="AA185" s="7">
        <v>34587392</v>
      </c>
    </row>
    <row r="186" spans="1:27" ht="33.75" customHeight="1" x14ac:dyDescent="0.25">
      <c r="A186" s="4" t="s">
        <v>246</v>
      </c>
      <c r="B186" s="5" t="s">
        <v>247</v>
      </c>
      <c r="C186" s="6" t="s">
        <v>49</v>
      </c>
      <c r="D186" s="4" t="s">
        <v>35</v>
      </c>
      <c r="E186" s="4" t="s">
        <v>42</v>
      </c>
      <c r="F186" s="4" t="s">
        <v>42</v>
      </c>
      <c r="G186" s="4"/>
      <c r="H186" s="4"/>
      <c r="I186" s="4"/>
      <c r="J186" s="4"/>
      <c r="K186" s="4"/>
      <c r="L186" s="4"/>
      <c r="M186" s="4" t="s">
        <v>37</v>
      </c>
      <c r="N186" s="4" t="s">
        <v>38</v>
      </c>
      <c r="O186" s="4" t="s">
        <v>39</v>
      </c>
      <c r="P186" s="5" t="s">
        <v>50</v>
      </c>
      <c r="Q186" s="7">
        <v>65600000</v>
      </c>
      <c r="R186" s="7">
        <v>0</v>
      </c>
      <c r="S186" s="7">
        <v>0</v>
      </c>
      <c r="T186" s="7">
        <v>65600000</v>
      </c>
      <c r="U186" s="7">
        <v>0</v>
      </c>
      <c r="V186" s="7">
        <v>65600000</v>
      </c>
      <c r="W186" s="7">
        <v>0</v>
      </c>
      <c r="X186" s="7">
        <v>27000000</v>
      </c>
      <c r="Y186" s="7">
        <v>26999913</v>
      </c>
      <c r="Z186" s="7">
        <v>26999913</v>
      </c>
      <c r="AA186" s="7">
        <v>26999913</v>
      </c>
    </row>
    <row r="187" spans="1:27" ht="33.75" customHeight="1" x14ac:dyDescent="0.25">
      <c r="A187" s="4" t="s">
        <v>246</v>
      </c>
      <c r="B187" s="5" t="s">
        <v>247</v>
      </c>
      <c r="C187" s="6" t="s">
        <v>79</v>
      </c>
      <c r="D187" s="4" t="s">
        <v>35</v>
      </c>
      <c r="E187" s="4" t="s">
        <v>80</v>
      </c>
      <c r="F187" s="4" t="s">
        <v>36</v>
      </c>
      <c r="G187" s="4"/>
      <c r="H187" s="4"/>
      <c r="I187" s="4"/>
      <c r="J187" s="4"/>
      <c r="K187" s="4"/>
      <c r="L187" s="4"/>
      <c r="M187" s="4" t="s">
        <v>37</v>
      </c>
      <c r="N187" s="4" t="s">
        <v>38</v>
      </c>
      <c r="O187" s="4" t="s">
        <v>39</v>
      </c>
      <c r="P187" s="5" t="s">
        <v>81</v>
      </c>
      <c r="Q187" s="7">
        <v>2800000</v>
      </c>
      <c r="R187" s="7">
        <v>0</v>
      </c>
      <c r="S187" s="7">
        <v>0</v>
      </c>
      <c r="T187" s="7">
        <v>2800000</v>
      </c>
      <c r="U187" s="7">
        <v>0</v>
      </c>
      <c r="V187" s="7">
        <v>2800000</v>
      </c>
      <c r="W187" s="7">
        <v>0</v>
      </c>
      <c r="X187" s="7">
        <v>2800000</v>
      </c>
      <c r="Y187" s="7">
        <v>2800000</v>
      </c>
      <c r="Z187" s="7">
        <v>2800000</v>
      </c>
      <c r="AA187" s="7">
        <v>2800000</v>
      </c>
    </row>
    <row r="188" spans="1:27" ht="33.75" customHeight="1" x14ac:dyDescent="0.25">
      <c r="A188" s="4" t="s">
        <v>246</v>
      </c>
      <c r="B188" s="5" t="s">
        <v>247</v>
      </c>
      <c r="C188" s="6" t="s">
        <v>82</v>
      </c>
      <c r="D188" s="4" t="s">
        <v>35</v>
      </c>
      <c r="E188" s="4" t="s">
        <v>80</v>
      </c>
      <c r="F188" s="4" t="s">
        <v>60</v>
      </c>
      <c r="G188" s="4" t="s">
        <v>36</v>
      </c>
      <c r="H188" s="4"/>
      <c r="I188" s="4"/>
      <c r="J188" s="4"/>
      <c r="K188" s="4"/>
      <c r="L188" s="4"/>
      <c r="M188" s="4" t="s">
        <v>37</v>
      </c>
      <c r="N188" s="4" t="s">
        <v>83</v>
      </c>
      <c r="O188" s="4" t="s">
        <v>54</v>
      </c>
      <c r="P188" s="5" t="s">
        <v>84</v>
      </c>
      <c r="Q188" s="7">
        <v>14900000</v>
      </c>
      <c r="R188" s="7">
        <v>0</v>
      </c>
      <c r="S188" s="7">
        <v>0</v>
      </c>
      <c r="T188" s="7">
        <v>14900000</v>
      </c>
      <c r="U188" s="7">
        <v>0</v>
      </c>
      <c r="V188" s="7">
        <v>0</v>
      </c>
      <c r="W188" s="7">
        <v>14900000</v>
      </c>
      <c r="X188" s="7">
        <v>0</v>
      </c>
      <c r="Y188" s="7">
        <v>0</v>
      </c>
      <c r="Z188" s="7">
        <v>0</v>
      </c>
      <c r="AA188" s="7">
        <v>0</v>
      </c>
    </row>
    <row r="189" spans="1:27" ht="45" customHeight="1" x14ac:dyDescent="0.25">
      <c r="A189" s="4" t="s">
        <v>248</v>
      </c>
      <c r="B189" s="5" t="s">
        <v>249</v>
      </c>
      <c r="C189" s="6" t="s">
        <v>34</v>
      </c>
      <c r="D189" s="4" t="s">
        <v>35</v>
      </c>
      <c r="E189" s="4" t="s">
        <v>36</v>
      </c>
      <c r="F189" s="4" t="s">
        <v>36</v>
      </c>
      <c r="G189" s="4" t="s">
        <v>36</v>
      </c>
      <c r="H189" s="4"/>
      <c r="I189" s="4"/>
      <c r="J189" s="4"/>
      <c r="K189" s="4"/>
      <c r="L189" s="4"/>
      <c r="M189" s="4" t="s">
        <v>37</v>
      </c>
      <c r="N189" s="4" t="s">
        <v>38</v>
      </c>
      <c r="O189" s="4" t="s">
        <v>39</v>
      </c>
      <c r="P189" s="5" t="s">
        <v>40</v>
      </c>
      <c r="Q189" s="7">
        <v>1209559000</v>
      </c>
      <c r="R189" s="7">
        <v>0</v>
      </c>
      <c r="S189" s="7">
        <v>0</v>
      </c>
      <c r="T189" s="7">
        <v>1209559000</v>
      </c>
      <c r="U189" s="7">
        <v>0</v>
      </c>
      <c r="V189" s="7">
        <v>1209559000</v>
      </c>
      <c r="W189" s="7">
        <v>0</v>
      </c>
      <c r="X189" s="7">
        <v>1209559000</v>
      </c>
      <c r="Y189" s="7">
        <v>1174542642</v>
      </c>
      <c r="Z189" s="7">
        <v>1174542642</v>
      </c>
      <c r="AA189" s="7">
        <v>1174542642</v>
      </c>
    </row>
    <row r="190" spans="1:27" ht="45" customHeight="1" x14ac:dyDescent="0.25">
      <c r="A190" s="4" t="s">
        <v>248</v>
      </c>
      <c r="B190" s="5" t="s">
        <v>249</v>
      </c>
      <c r="C190" s="6" t="s">
        <v>41</v>
      </c>
      <c r="D190" s="4" t="s">
        <v>35</v>
      </c>
      <c r="E190" s="4" t="s">
        <v>36</v>
      </c>
      <c r="F190" s="4" t="s">
        <v>36</v>
      </c>
      <c r="G190" s="4" t="s">
        <v>42</v>
      </c>
      <c r="H190" s="4"/>
      <c r="I190" s="4"/>
      <c r="J190" s="4"/>
      <c r="K190" s="4"/>
      <c r="L190" s="4"/>
      <c r="M190" s="4" t="s">
        <v>37</v>
      </c>
      <c r="N190" s="4" t="s">
        <v>38</v>
      </c>
      <c r="O190" s="4" t="s">
        <v>39</v>
      </c>
      <c r="P190" s="5" t="s">
        <v>43</v>
      </c>
      <c r="Q190" s="7">
        <v>503081000</v>
      </c>
      <c r="R190" s="7">
        <v>0</v>
      </c>
      <c r="S190" s="7">
        <v>0</v>
      </c>
      <c r="T190" s="7">
        <v>503081000</v>
      </c>
      <c r="U190" s="7">
        <v>0</v>
      </c>
      <c r="V190" s="7">
        <v>503081000</v>
      </c>
      <c r="W190" s="7">
        <v>0</v>
      </c>
      <c r="X190" s="7">
        <v>503081000</v>
      </c>
      <c r="Y190" s="7">
        <v>281500000</v>
      </c>
      <c r="Z190" s="7">
        <v>281500000</v>
      </c>
      <c r="AA190" s="7">
        <v>281500000</v>
      </c>
    </row>
    <row r="191" spans="1:27" ht="45" customHeight="1" x14ac:dyDescent="0.25">
      <c r="A191" s="4" t="s">
        <v>248</v>
      </c>
      <c r="B191" s="5" t="s">
        <v>249</v>
      </c>
      <c r="C191" s="6" t="s">
        <v>44</v>
      </c>
      <c r="D191" s="4" t="s">
        <v>35</v>
      </c>
      <c r="E191" s="4" t="s">
        <v>36</v>
      </c>
      <c r="F191" s="4" t="s">
        <v>36</v>
      </c>
      <c r="G191" s="4" t="s">
        <v>45</v>
      </c>
      <c r="H191" s="4"/>
      <c r="I191" s="4"/>
      <c r="J191" s="4"/>
      <c r="K191" s="4"/>
      <c r="L191" s="4"/>
      <c r="M191" s="4" t="s">
        <v>37</v>
      </c>
      <c r="N191" s="4" t="s">
        <v>38</v>
      </c>
      <c r="O191" s="4" t="s">
        <v>39</v>
      </c>
      <c r="P191" s="5" t="s">
        <v>46</v>
      </c>
      <c r="Q191" s="7">
        <v>68408000</v>
      </c>
      <c r="R191" s="7">
        <v>0</v>
      </c>
      <c r="S191" s="7">
        <v>0</v>
      </c>
      <c r="T191" s="7">
        <v>68408000</v>
      </c>
      <c r="U191" s="7">
        <v>0</v>
      </c>
      <c r="V191" s="7">
        <v>68408000</v>
      </c>
      <c r="W191" s="7">
        <v>0</v>
      </c>
      <c r="X191" s="7">
        <v>68408000</v>
      </c>
      <c r="Y191" s="7">
        <v>68408000</v>
      </c>
      <c r="Z191" s="7">
        <v>68408000</v>
      </c>
      <c r="AA191" s="7">
        <v>68408000</v>
      </c>
    </row>
    <row r="192" spans="1:27" ht="45" customHeight="1" x14ac:dyDescent="0.25">
      <c r="A192" s="4" t="s">
        <v>248</v>
      </c>
      <c r="B192" s="5" t="s">
        <v>249</v>
      </c>
      <c r="C192" s="6" t="s">
        <v>49</v>
      </c>
      <c r="D192" s="4" t="s">
        <v>35</v>
      </c>
      <c r="E192" s="4" t="s">
        <v>42</v>
      </c>
      <c r="F192" s="4" t="s">
        <v>42</v>
      </c>
      <c r="G192" s="4"/>
      <c r="H192" s="4"/>
      <c r="I192" s="4"/>
      <c r="J192" s="4"/>
      <c r="K192" s="4"/>
      <c r="L192" s="4"/>
      <c r="M192" s="4" t="s">
        <v>37</v>
      </c>
      <c r="N192" s="4" t="s">
        <v>38</v>
      </c>
      <c r="O192" s="4" t="s">
        <v>39</v>
      </c>
      <c r="P192" s="5" t="s">
        <v>50</v>
      </c>
      <c r="Q192" s="7">
        <v>407732000</v>
      </c>
      <c r="R192" s="7">
        <v>0</v>
      </c>
      <c r="S192" s="7">
        <v>0</v>
      </c>
      <c r="T192" s="7">
        <v>407732000</v>
      </c>
      <c r="U192" s="7">
        <v>0</v>
      </c>
      <c r="V192" s="7">
        <v>407731998</v>
      </c>
      <c r="W192" s="7">
        <v>2</v>
      </c>
      <c r="X192" s="7">
        <v>402924849.24000001</v>
      </c>
      <c r="Y192" s="7">
        <v>359154941.24000001</v>
      </c>
      <c r="Z192" s="7">
        <v>359154941.24000001</v>
      </c>
      <c r="AA192" s="7">
        <v>359154941.24000001</v>
      </c>
    </row>
    <row r="193" spans="1:27" ht="45" customHeight="1" x14ac:dyDescent="0.25">
      <c r="A193" s="4" t="s">
        <v>248</v>
      </c>
      <c r="B193" s="5" t="s">
        <v>249</v>
      </c>
      <c r="C193" s="6" t="s">
        <v>82</v>
      </c>
      <c r="D193" s="4" t="s">
        <v>35</v>
      </c>
      <c r="E193" s="4" t="s">
        <v>80</v>
      </c>
      <c r="F193" s="4" t="s">
        <v>60</v>
      </c>
      <c r="G193" s="4" t="s">
        <v>36</v>
      </c>
      <c r="H193" s="4"/>
      <c r="I193" s="4"/>
      <c r="J193" s="4"/>
      <c r="K193" s="4"/>
      <c r="L193" s="4"/>
      <c r="M193" s="4" t="s">
        <v>37</v>
      </c>
      <c r="N193" s="4" t="s">
        <v>83</v>
      </c>
      <c r="O193" s="4" t="s">
        <v>54</v>
      </c>
      <c r="P193" s="5" t="s">
        <v>84</v>
      </c>
      <c r="Q193" s="7">
        <v>18849000</v>
      </c>
      <c r="R193" s="7">
        <v>0</v>
      </c>
      <c r="S193" s="7">
        <v>0</v>
      </c>
      <c r="T193" s="7">
        <v>18849000</v>
      </c>
      <c r="U193" s="7">
        <v>0</v>
      </c>
      <c r="V193" s="7">
        <v>0</v>
      </c>
      <c r="W193" s="7">
        <v>18849000</v>
      </c>
      <c r="X193" s="7">
        <v>0</v>
      </c>
      <c r="Y193" s="7">
        <v>0</v>
      </c>
      <c r="Z193" s="7">
        <v>0</v>
      </c>
      <c r="AA193" s="7">
        <v>0</v>
      </c>
    </row>
    <row r="194" spans="1:27" ht="78.75" x14ac:dyDescent="0.25">
      <c r="A194" s="4" t="s">
        <v>248</v>
      </c>
      <c r="B194" s="5" t="s">
        <v>249</v>
      </c>
      <c r="C194" s="6" t="s">
        <v>85</v>
      </c>
      <c r="D194" s="4" t="s">
        <v>86</v>
      </c>
      <c r="E194" s="4" t="s">
        <v>87</v>
      </c>
      <c r="F194" s="4" t="s">
        <v>88</v>
      </c>
      <c r="G194" s="4" t="s">
        <v>89</v>
      </c>
      <c r="H194" s="4"/>
      <c r="I194" s="4"/>
      <c r="J194" s="4"/>
      <c r="K194" s="4"/>
      <c r="L194" s="4"/>
      <c r="M194" s="4" t="s">
        <v>37</v>
      </c>
      <c r="N194" s="4" t="s">
        <v>53</v>
      </c>
      <c r="O194" s="4" t="s">
        <v>54</v>
      </c>
      <c r="P194" s="5" t="s">
        <v>250</v>
      </c>
      <c r="Q194" s="7">
        <v>1290000000</v>
      </c>
      <c r="R194" s="7">
        <v>0</v>
      </c>
      <c r="S194" s="7">
        <v>0</v>
      </c>
      <c r="T194" s="7">
        <v>1290000000</v>
      </c>
      <c r="U194" s="7">
        <v>0</v>
      </c>
      <c r="V194" s="7">
        <v>1264566651</v>
      </c>
      <c r="W194" s="7">
        <v>25433349</v>
      </c>
      <c r="X194" s="7">
        <v>625207909</v>
      </c>
      <c r="Y194" s="7">
        <v>266601063</v>
      </c>
      <c r="Z194" s="7">
        <v>266601063</v>
      </c>
      <c r="AA194" s="7">
        <v>266601063</v>
      </c>
    </row>
    <row r="195" spans="1:27" ht="90" x14ac:dyDescent="0.25">
      <c r="A195" s="4" t="s">
        <v>248</v>
      </c>
      <c r="B195" s="5" t="s">
        <v>249</v>
      </c>
      <c r="C195" s="6" t="s">
        <v>164</v>
      </c>
      <c r="D195" s="4" t="s">
        <v>86</v>
      </c>
      <c r="E195" s="4" t="s">
        <v>102</v>
      </c>
      <c r="F195" s="4" t="s">
        <v>88</v>
      </c>
      <c r="G195" s="4" t="s">
        <v>93</v>
      </c>
      <c r="H195" s="4"/>
      <c r="I195" s="4"/>
      <c r="J195" s="4"/>
      <c r="K195" s="4"/>
      <c r="L195" s="4"/>
      <c r="M195" s="4" t="s">
        <v>37</v>
      </c>
      <c r="N195" s="4" t="s">
        <v>83</v>
      </c>
      <c r="O195" s="4" t="s">
        <v>39</v>
      </c>
      <c r="P195" s="5" t="s">
        <v>251</v>
      </c>
      <c r="Q195" s="7">
        <v>5000000000</v>
      </c>
      <c r="R195" s="7">
        <v>0</v>
      </c>
      <c r="S195" s="7">
        <v>0</v>
      </c>
      <c r="T195" s="7">
        <v>5000000000</v>
      </c>
      <c r="U195" s="7">
        <v>0</v>
      </c>
      <c r="V195" s="7">
        <v>5000000000</v>
      </c>
      <c r="W195" s="7">
        <v>0</v>
      </c>
      <c r="X195" s="7">
        <v>0</v>
      </c>
      <c r="Y195" s="7">
        <v>0</v>
      </c>
      <c r="Z195" s="7">
        <v>0</v>
      </c>
      <c r="AA195" s="7">
        <v>0</v>
      </c>
    </row>
    <row r="196" spans="1:27" ht="45" customHeight="1" x14ac:dyDescent="0.25">
      <c r="A196" s="4" t="s">
        <v>252</v>
      </c>
      <c r="B196" s="5" t="s">
        <v>253</v>
      </c>
      <c r="C196" s="6" t="s">
        <v>34</v>
      </c>
      <c r="D196" s="4" t="s">
        <v>35</v>
      </c>
      <c r="E196" s="4" t="s">
        <v>36</v>
      </c>
      <c r="F196" s="4" t="s">
        <v>36</v>
      </c>
      <c r="G196" s="4" t="s">
        <v>36</v>
      </c>
      <c r="H196" s="4"/>
      <c r="I196" s="4"/>
      <c r="J196" s="4"/>
      <c r="K196" s="4"/>
      <c r="L196" s="4"/>
      <c r="M196" s="4" t="s">
        <v>37</v>
      </c>
      <c r="N196" s="4" t="s">
        <v>38</v>
      </c>
      <c r="O196" s="4" t="s">
        <v>39</v>
      </c>
      <c r="P196" s="5" t="s">
        <v>40</v>
      </c>
      <c r="Q196" s="7">
        <v>1657400000</v>
      </c>
      <c r="R196" s="7">
        <v>0</v>
      </c>
      <c r="S196" s="7">
        <v>0</v>
      </c>
      <c r="T196" s="7">
        <v>1657400000</v>
      </c>
      <c r="U196" s="7">
        <v>0</v>
      </c>
      <c r="V196" s="7">
        <v>1334332464</v>
      </c>
      <c r="W196" s="7">
        <v>323067536</v>
      </c>
      <c r="X196" s="7">
        <v>1334332464</v>
      </c>
      <c r="Y196" s="7">
        <v>1334332464</v>
      </c>
      <c r="Z196" s="7">
        <v>1334332464</v>
      </c>
      <c r="AA196" s="7">
        <v>1334332464</v>
      </c>
    </row>
    <row r="197" spans="1:27" ht="45" customHeight="1" x14ac:dyDescent="0.25">
      <c r="A197" s="4" t="s">
        <v>252</v>
      </c>
      <c r="B197" s="5" t="s">
        <v>253</v>
      </c>
      <c r="C197" s="6" t="s">
        <v>41</v>
      </c>
      <c r="D197" s="4" t="s">
        <v>35</v>
      </c>
      <c r="E197" s="4" t="s">
        <v>36</v>
      </c>
      <c r="F197" s="4" t="s">
        <v>36</v>
      </c>
      <c r="G197" s="4" t="s">
        <v>42</v>
      </c>
      <c r="H197" s="4"/>
      <c r="I197" s="4"/>
      <c r="J197" s="4"/>
      <c r="K197" s="4"/>
      <c r="L197" s="4"/>
      <c r="M197" s="4" t="s">
        <v>37</v>
      </c>
      <c r="N197" s="4" t="s">
        <v>38</v>
      </c>
      <c r="O197" s="4" t="s">
        <v>39</v>
      </c>
      <c r="P197" s="5" t="s">
        <v>43</v>
      </c>
      <c r="Q197" s="7">
        <v>470000000</v>
      </c>
      <c r="R197" s="7">
        <v>0</v>
      </c>
      <c r="S197" s="7">
        <v>0</v>
      </c>
      <c r="T197" s="7">
        <v>470000000</v>
      </c>
      <c r="U197" s="7">
        <v>0</v>
      </c>
      <c r="V197" s="7">
        <v>466319481</v>
      </c>
      <c r="W197" s="7">
        <v>3680519</v>
      </c>
      <c r="X197" s="7">
        <v>466319481</v>
      </c>
      <c r="Y197" s="7">
        <v>466319481</v>
      </c>
      <c r="Z197" s="7">
        <v>466319481</v>
      </c>
      <c r="AA197" s="7">
        <v>466319481</v>
      </c>
    </row>
    <row r="198" spans="1:27" ht="45" customHeight="1" x14ac:dyDescent="0.25">
      <c r="A198" s="4" t="s">
        <v>252</v>
      </c>
      <c r="B198" s="5" t="s">
        <v>253</v>
      </c>
      <c r="C198" s="6" t="s">
        <v>44</v>
      </c>
      <c r="D198" s="4" t="s">
        <v>35</v>
      </c>
      <c r="E198" s="4" t="s">
        <v>36</v>
      </c>
      <c r="F198" s="4" t="s">
        <v>36</v>
      </c>
      <c r="G198" s="4" t="s">
        <v>45</v>
      </c>
      <c r="H198" s="4"/>
      <c r="I198" s="4"/>
      <c r="J198" s="4"/>
      <c r="K198" s="4"/>
      <c r="L198" s="4"/>
      <c r="M198" s="4" t="s">
        <v>37</v>
      </c>
      <c r="N198" s="4" t="s">
        <v>38</v>
      </c>
      <c r="O198" s="4" t="s">
        <v>39</v>
      </c>
      <c r="P198" s="5" t="s">
        <v>46</v>
      </c>
      <c r="Q198" s="7">
        <v>117400000</v>
      </c>
      <c r="R198" s="7">
        <v>0</v>
      </c>
      <c r="S198" s="7">
        <v>0</v>
      </c>
      <c r="T198" s="7">
        <v>117400000</v>
      </c>
      <c r="U198" s="7">
        <v>0</v>
      </c>
      <c r="V198" s="7">
        <v>116785260</v>
      </c>
      <c r="W198" s="7">
        <v>614740</v>
      </c>
      <c r="X198" s="7">
        <v>116785260</v>
      </c>
      <c r="Y198" s="7">
        <v>116785260</v>
      </c>
      <c r="Z198" s="7">
        <v>116785260</v>
      </c>
      <c r="AA198" s="7">
        <v>116785260</v>
      </c>
    </row>
    <row r="199" spans="1:27" ht="45" customHeight="1" x14ac:dyDescent="0.25">
      <c r="A199" s="4" t="s">
        <v>252</v>
      </c>
      <c r="B199" s="5" t="s">
        <v>253</v>
      </c>
      <c r="C199" s="6" t="s">
        <v>49</v>
      </c>
      <c r="D199" s="4" t="s">
        <v>35</v>
      </c>
      <c r="E199" s="4" t="s">
        <v>42</v>
      </c>
      <c r="F199" s="4" t="s">
        <v>42</v>
      </c>
      <c r="G199" s="4"/>
      <c r="H199" s="4"/>
      <c r="I199" s="4"/>
      <c r="J199" s="4"/>
      <c r="K199" s="4"/>
      <c r="L199" s="4"/>
      <c r="M199" s="4" t="s">
        <v>37</v>
      </c>
      <c r="N199" s="4" t="s">
        <v>38</v>
      </c>
      <c r="O199" s="4" t="s">
        <v>39</v>
      </c>
      <c r="P199" s="5" t="s">
        <v>50</v>
      </c>
      <c r="Q199" s="7">
        <v>18700000</v>
      </c>
      <c r="R199" s="7">
        <v>0</v>
      </c>
      <c r="S199" s="7">
        <v>0</v>
      </c>
      <c r="T199" s="7">
        <v>18700000</v>
      </c>
      <c r="U199" s="7">
        <v>0</v>
      </c>
      <c r="V199" s="7">
        <v>3842928</v>
      </c>
      <c r="W199" s="7">
        <v>14857072</v>
      </c>
      <c r="X199" s="7">
        <v>3842928</v>
      </c>
      <c r="Y199" s="7">
        <v>3842928</v>
      </c>
      <c r="Z199" s="7">
        <v>3842928</v>
      </c>
      <c r="AA199" s="7">
        <v>3842928</v>
      </c>
    </row>
    <row r="200" spans="1:27" ht="45" customHeight="1" x14ac:dyDescent="0.25">
      <c r="A200" s="4" t="s">
        <v>252</v>
      </c>
      <c r="B200" s="5" t="s">
        <v>253</v>
      </c>
      <c r="C200" s="6" t="s">
        <v>79</v>
      </c>
      <c r="D200" s="4" t="s">
        <v>35</v>
      </c>
      <c r="E200" s="4" t="s">
        <v>80</v>
      </c>
      <c r="F200" s="4" t="s">
        <v>36</v>
      </c>
      <c r="G200" s="4"/>
      <c r="H200" s="4"/>
      <c r="I200" s="4"/>
      <c r="J200" s="4"/>
      <c r="K200" s="4"/>
      <c r="L200" s="4"/>
      <c r="M200" s="4" t="s">
        <v>37</v>
      </c>
      <c r="N200" s="4" t="s">
        <v>38</v>
      </c>
      <c r="O200" s="4" t="s">
        <v>39</v>
      </c>
      <c r="P200" s="5" t="s">
        <v>81</v>
      </c>
      <c r="Q200" s="7">
        <v>2800000</v>
      </c>
      <c r="R200" s="7">
        <v>0</v>
      </c>
      <c r="S200" s="7">
        <v>0</v>
      </c>
      <c r="T200" s="7">
        <v>2800000</v>
      </c>
      <c r="U200" s="7">
        <v>0</v>
      </c>
      <c r="V200" s="7">
        <v>0</v>
      </c>
      <c r="W200" s="7">
        <v>2800000</v>
      </c>
      <c r="X200" s="7">
        <v>0</v>
      </c>
      <c r="Y200" s="7">
        <v>0</v>
      </c>
      <c r="Z200" s="7">
        <v>0</v>
      </c>
      <c r="AA200" s="7">
        <v>0</v>
      </c>
    </row>
    <row r="201" spans="1:27" ht="45" customHeight="1" x14ac:dyDescent="0.25">
      <c r="A201" s="4" t="s">
        <v>252</v>
      </c>
      <c r="B201" s="5" t="s">
        <v>253</v>
      </c>
      <c r="C201" s="6" t="s">
        <v>82</v>
      </c>
      <c r="D201" s="4" t="s">
        <v>35</v>
      </c>
      <c r="E201" s="4" t="s">
        <v>80</v>
      </c>
      <c r="F201" s="4" t="s">
        <v>60</v>
      </c>
      <c r="G201" s="4" t="s">
        <v>36</v>
      </c>
      <c r="H201" s="4"/>
      <c r="I201" s="4"/>
      <c r="J201" s="4"/>
      <c r="K201" s="4"/>
      <c r="L201" s="4"/>
      <c r="M201" s="4" t="s">
        <v>37</v>
      </c>
      <c r="N201" s="4" t="s">
        <v>83</v>
      </c>
      <c r="O201" s="4" t="s">
        <v>54</v>
      </c>
      <c r="P201" s="5" t="s">
        <v>84</v>
      </c>
      <c r="Q201" s="7">
        <v>7700000</v>
      </c>
      <c r="R201" s="7">
        <v>0</v>
      </c>
      <c r="S201" s="7">
        <v>0</v>
      </c>
      <c r="T201" s="7">
        <v>7700000</v>
      </c>
      <c r="U201" s="7">
        <v>0</v>
      </c>
      <c r="V201" s="7">
        <v>0</v>
      </c>
      <c r="W201" s="7">
        <v>7700000</v>
      </c>
      <c r="X201" s="7">
        <v>0</v>
      </c>
      <c r="Y201" s="7">
        <v>0</v>
      </c>
      <c r="Z201" s="7">
        <v>0</v>
      </c>
      <c r="AA201" s="7">
        <v>0</v>
      </c>
    </row>
    <row r="202" spans="1:27" ht="101.25" x14ac:dyDescent="0.25">
      <c r="A202" s="4" t="s">
        <v>252</v>
      </c>
      <c r="B202" s="5" t="s">
        <v>253</v>
      </c>
      <c r="C202" s="6" t="s">
        <v>95</v>
      </c>
      <c r="D202" s="4" t="s">
        <v>86</v>
      </c>
      <c r="E202" s="4" t="s">
        <v>87</v>
      </c>
      <c r="F202" s="4" t="s">
        <v>88</v>
      </c>
      <c r="G202" s="4" t="s">
        <v>96</v>
      </c>
      <c r="H202" s="4"/>
      <c r="I202" s="4"/>
      <c r="J202" s="4"/>
      <c r="K202" s="4"/>
      <c r="L202" s="4"/>
      <c r="M202" s="4" t="s">
        <v>37</v>
      </c>
      <c r="N202" s="4" t="s">
        <v>53</v>
      </c>
      <c r="O202" s="4" t="s">
        <v>54</v>
      </c>
      <c r="P202" s="5" t="s">
        <v>254</v>
      </c>
      <c r="Q202" s="7">
        <v>1294286037</v>
      </c>
      <c r="R202" s="7">
        <v>0</v>
      </c>
      <c r="S202" s="7">
        <v>0</v>
      </c>
      <c r="T202" s="7">
        <v>1294286037</v>
      </c>
      <c r="U202" s="7">
        <v>0</v>
      </c>
      <c r="V202" s="7">
        <v>887951465</v>
      </c>
      <c r="W202" s="7">
        <v>406334572</v>
      </c>
      <c r="X202" s="7">
        <v>710445882</v>
      </c>
      <c r="Y202" s="7">
        <v>274521082</v>
      </c>
      <c r="Z202" s="7">
        <v>230521082</v>
      </c>
      <c r="AA202" s="7">
        <v>230521082</v>
      </c>
    </row>
    <row r="203" spans="1:27" ht="90" x14ac:dyDescent="0.25">
      <c r="A203" s="4" t="s">
        <v>252</v>
      </c>
      <c r="B203" s="5" t="s">
        <v>253</v>
      </c>
      <c r="C203" s="6" t="s">
        <v>255</v>
      </c>
      <c r="D203" s="4" t="s">
        <v>86</v>
      </c>
      <c r="E203" s="4" t="s">
        <v>102</v>
      </c>
      <c r="F203" s="4" t="s">
        <v>88</v>
      </c>
      <c r="G203" s="4" t="s">
        <v>118</v>
      </c>
      <c r="H203" s="4"/>
      <c r="I203" s="4"/>
      <c r="J203" s="4"/>
      <c r="K203" s="4"/>
      <c r="L203" s="4"/>
      <c r="M203" s="4" t="s">
        <v>37</v>
      </c>
      <c r="N203" s="4" t="s">
        <v>53</v>
      </c>
      <c r="O203" s="4" t="s">
        <v>54</v>
      </c>
      <c r="P203" s="5" t="s">
        <v>256</v>
      </c>
      <c r="Q203" s="7">
        <v>2299719760</v>
      </c>
      <c r="R203" s="7">
        <v>0</v>
      </c>
      <c r="S203" s="7">
        <v>0</v>
      </c>
      <c r="T203" s="7">
        <v>2299719760</v>
      </c>
      <c r="U203" s="7">
        <v>0</v>
      </c>
      <c r="V203" s="7">
        <v>2298164950</v>
      </c>
      <c r="W203" s="7">
        <v>1554810</v>
      </c>
      <c r="X203" s="7">
        <v>2298164950</v>
      </c>
      <c r="Y203" s="7">
        <v>0</v>
      </c>
      <c r="Z203" s="7">
        <v>0</v>
      </c>
      <c r="AA203" s="7">
        <v>0</v>
      </c>
    </row>
    <row r="204" spans="1:27" ht="90" x14ac:dyDescent="0.25">
      <c r="A204" s="4" t="s">
        <v>252</v>
      </c>
      <c r="B204" s="5" t="s">
        <v>253</v>
      </c>
      <c r="C204" s="6" t="s">
        <v>209</v>
      </c>
      <c r="D204" s="4" t="s">
        <v>86</v>
      </c>
      <c r="E204" s="4" t="s">
        <v>102</v>
      </c>
      <c r="F204" s="4" t="s">
        <v>88</v>
      </c>
      <c r="G204" s="4" t="s">
        <v>38</v>
      </c>
      <c r="H204" s="4"/>
      <c r="I204" s="4"/>
      <c r="J204" s="4"/>
      <c r="K204" s="4"/>
      <c r="L204" s="4"/>
      <c r="M204" s="4" t="s">
        <v>37</v>
      </c>
      <c r="N204" s="4" t="s">
        <v>83</v>
      </c>
      <c r="O204" s="4" t="s">
        <v>39</v>
      </c>
      <c r="P204" s="5" t="s">
        <v>257</v>
      </c>
      <c r="Q204" s="7">
        <v>1998753761</v>
      </c>
      <c r="R204" s="7">
        <v>0</v>
      </c>
      <c r="S204" s="7">
        <v>0</v>
      </c>
      <c r="T204" s="7">
        <v>1998753761</v>
      </c>
      <c r="U204" s="7">
        <v>1998753761</v>
      </c>
      <c r="V204" s="7">
        <v>0</v>
      </c>
      <c r="W204" s="7">
        <v>0</v>
      </c>
      <c r="X204" s="7">
        <v>0</v>
      </c>
      <c r="Y204" s="7">
        <v>0</v>
      </c>
      <c r="Z204" s="7">
        <v>0</v>
      </c>
      <c r="AA204" s="7">
        <v>0</v>
      </c>
    </row>
    <row r="205" spans="1:27" ht="112.5" x14ac:dyDescent="0.25">
      <c r="A205" s="4" t="s">
        <v>252</v>
      </c>
      <c r="B205" s="5" t="s">
        <v>253</v>
      </c>
      <c r="C205" s="6" t="s">
        <v>175</v>
      </c>
      <c r="D205" s="4" t="s">
        <v>86</v>
      </c>
      <c r="E205" s="4" t="s">
        <v>137</v>
      </c>
      <c r="F205" s="4" t="s">
        <v>88</v>
      </c>
      <c r="G205" s="4" t="s">
        <v>176</v>
      </c>
      <c r="H205" s="4"/>
      <c r="I205" s="4"/>
      <c r="J205" s="4"/>
      <c r="K205" s="4"/>
      <c r="L205" s="4"/>
      <c r="M205" s="4" t="s">
        <v>37</v>
      </c>
      <c r="N205" s="4" t="s">
        <v>53</v>
      </c>
      <c r="O205" s="4" t="s">
        <v>54</v>
      </c>
      <c r="P205" s="5" t="s">
        <v>258</v>
      </c>
      <c r="Q205" s="7">
        <v>1200000000</v>
      </c>
      <c r="R205" s="7">
        <v>0</v>
      </c>
      <c r="S205" s="7">
        <v>0</v>
      </c>
      <c r="T205" s="7">
        <v>1200000000</v>
      </c>
      <c r="U205" s="7">
        <v>0</v>
      </c>
      <c r="V205" s="7">
        <v>1136508751</v>
      </c>
      <c r="W205" s="7">
        <v>63491249</v>
      </c>
      <c r="X205" s="7">
        <v>940770970</v>
      </c>
      <c r="Y205" s="7">
        <v>492049917</v>
      </c>
      <c r="Z205" s="7">
        <v>405549917</v>
      </c>
      <c r="AA205" s="7">
        <v>405549917</v>
      </c>
    </row>
    <row r="206" spans="1:27" ht="56.25" customHeight="1" x14ac:dyDescent="0.25">
      <c r="A206" s="4" t="s">
        <v>259</v>
      </c>
      <c r="B206" s="5" t="s">
        <v>260</v>
      </c>
      <c r="C206" s="6" t="s">
        <v>34</v>
      </c>
      <c r="D206" s="4" t="s">
        <v>35</v>
      </c>
      <c r="E206" s="4" t="s">
        <v>36</v>
      </c>
      <c r="F206" s="4" t="s">
        <v>36</v>
      </c>
      <c r="G206" s="4" t="s">
        <v>36</v>
      </c>
      <c r="H206" s="4"/>
      <c r="I206" s="4"/>
      <c r="J206" s="4"/>
      <c r="K206" s="4"/>
      <c r="L206" s="4"/>
      <c r="M206" s="4" t="s">
        <v>37</v>
      </c>
      <c r="N206" s="4" t="s">
        <v>38</v>
      </c>
      <c r="O206" s="4" t="s">
        <v>39</v>
      </c>
      <c r="P206" s="5" t="s">
        <v>40</v>
      </c>
      <c r="Q206" s="7">
        <v>1375000000</v>
      </c>
      <c r="R206" s="7">
        <v>0</v>
      </c>
      <c r="S206" s="7">
        <v>0</v>
      </c>
      <c r="T206" s="7">
        <v>1375000000</v>
      </c>
      <c r="U206" s="7">
        <v>0</v>
      </c>
      <c r="V206" s="7">
        <v>1156330315</v>
      </c>
      <c r="W206" s="7">
        <v>218669685</v>
      </c>
      <c r="X206" s="7">
        <v>1156330315</v>
      </c>
      <c r="Y206" s="7">
        <v>1156330315</v>
      </c>
      <c r="Z206" s="7">
        <v>1156330315</v>
      </c>
      <c r="AA206" s="7">
        <v>1156330315</v>
      </c>
    </row>
    <row r="207" spans="1:27" ht="56.25" customHeight="1" x14ac:dyDescent="0.25">
      <c r="A207" s="4" t="s">
        <v>259</v>
      </c>
      <c r="B207" s="5" t="s">
        <v>260</v>
      </c>
      <c r="C207" s="6" t="s">
        <v>41</v>
      </c>
      <c r="D207" s="4" t="s">
        <v>35</v>
      </c>
      <c r="E207" s="4" t="s">
        <v>36</v>
      </c>
      <c r="F207" s="4" t="s">
        <v>36</v>
      </c>
      <c r="G207" s="4" t="s">
        <v>42</v>
      </c>
      <c r="H207" s="4"/>
      <c r="I207" s="4"/>
      <c r="J207" s="4"/>
      <c r="K207" s="4"/>
      <c r="L207" s="4"/>
      <c r="M207" s="4" t="s">
        <v>37</v>
      </c>
      <c r="N207" s="4" t="s">
        <v>38</v>
      </c>
      <c r="O207" s="4" t="s">
        <v>39</v>
      </c>
      <c r="P207" s="5" t="s">
        <v>43</v>
      </c>
      <c r="Q207" s="7">
        <v>358800000</v>
      </c>
      <c r="R207" s="7">
        <v>0</v>
      </c>
      <c r="S207" s="7">
        <v>0</v>
      </c>
      <c r="T207" s="7">
        <v>358800000</v>
      </c>
      <c r="U207" s="7">
        <v>0</v>
      </c>
      <c r="V207" s="7">
        <v>342723060</v>
      </c>
      <c r="W207" s="7">
        <v>16076940</v>
      </c>
      <c r="X207" s="7">
        <v>342723060</v>
      </c>
      <c r="Y207" s="7">
        <v>342723060</v>
      </c>
      <c r="Z207" s="7">
        <v>342723060</v>
      </c>
      <c r="AA207" s="7">
        <v>342723060</v>
      </c>
    </row>
    <row r="208" spans="1:27" ht="56.25" customHeight="1" x14ac:dyDescent="0.25">
      <c r="A208" s="4" t="s">
        <v>259</v>
      </c>
      <c r="B208" s="5" t="s">
        <v>260</v>
      </c>
      <c r="C208" s="6" t="s">
        <v>44</v>
      </c>
      <c r="D208" s="4" t="s">
        <v>35</v>
      </c>
      <c r="E208" s="4" t="s">
        <v>36</v>
      </c>
      <c r="F208" s="4" t="s">
        <v>36</v>
      </c>
      <c r="G208" s="4" t="s">
        <v>45</v>
      </c>
      <c r="H208" s="4"/>
      <c r="I208" s="4"/>
      <c r="J208" s="4"/>
      <c r="K208" s="4"/>
      <c r="L208" s="4"/>
      <c r="M208" s="4" t="s">
        <v>37</v>
      </c>
      <c r="N208" s="4" t="s">
        <v>38</v>
      </c>
      <c r="O208" s="4" t="s">
        <v>39</v>
      </c>
      <c r="P208" s="5" t="s">
        <v>46</v>
      </c>
      <c r="Q208" s="7">
        <v>308800000</v>
      </c>
      <c r="R208" s="7">
        <v>0</v>
      </c>
      <c r="S208" s="7">
        <v>0</v>
      </c>
      <c r="T208" s="7">
        <v>308800000</v>
      </c>
      <c r="U208" s="7">
        <v>0</v>
      </c>
      <c r="V208" s="7">
        <v>271931819</v>
      </c>
      <c r="W208" s="7">
        <v>36868181</v>
      </c>
      <c r="X208" s="7">
        <v>271931819</v>
      </c>
      <c r="Y208" s="7">
        <v>271931819</v>
      </c>
      <c r="Z208" s="7">
        <v>271931819</v>
      </c>
      <c r="AA208" s="7">
        <v>271931819</v>
      </c>
    </row>
    <row r="209" spans="1:27" ht="56.25" customHeight="1" x14ac:dyDescent="0.25">
      <c r="A209" s="4" t="s">
        <v>259</v>
      </c>
      <c r="B209" s="5" t="s">
        <v>260</v>
      </c>
      <c r="C209" s="6" t="s">
        <v>49</v>
      </c>
      <c r="D209" s="4" t="s">
        <v>35</v>
      </c>
      <c r="E209" s="4" t="s">
        <v>42</v>
      </c>
      <c r="F209" s="4" t="s">
        <v>42</v>
      </c>
      <c r="G209" s="4"/>
      <c r="H209" s="4"/>
      <c r="I209" s="4"/>
      <c r="J209" s="4"/>
      <c r="K209" s="4"/>
      <c r="L209" s="4"/>
      <c r="M209" s="4" t="s">
        <v>37</v>
      </c>
      <c r="N209" s="4" t="s">
        <v>38</v>
      </c>
      <c r="O209" s="4" t="s">
        <v>39</v>
      </c>
      <c r="P209" s="5" t="s">
        <v>50</v>
      </c>
      <c r="Q209" s="7">
        <v>178100000</v>
      </c>
      <c r="R209" s="7">
        <v>0</v>
      </c>
      <c r="S209" s="7">
        <v>0</v>
      </c>
      <c r="T209" s="7">
        <v>178100000</v>
      </c>
      <c r="U209" s="7">
        <v>0</v>
      </c>
      <c r="V209" s="7">
        <v>170249831</v>
      </c>
      <c r="W209" s="7">
        <v>7850169</v>
      </c>
      <c r="X209" s="7">
        <v>152249831</v>
      </c>
      <c r="Y209" s="7">
        <v>152249831</v>
      </c>
      <c r="Z209" s="7">
        <v>152249831</v>
      </c>
      <c r="AA209" s="7">
        <v>152249831</v>
      </c>
    </row>
    <row r="210" spans="1:27" ht="56.25" customHeight="1" x14ac:dyDescent="0.25">
      <c r="A210" s="4" t="s">
        <v>259</v>
      </c>
      <c r="B210" s="5" t="s">
        <v>260</v>
      </c>
      <c r="C210" s="6" t="s">
        <v>79</v>
      </c>
      <c r="D210" s="4" t="s">
        <v>35</v>
      </c>
      <c r="E210" s="4" t="s">
        <v>80</v>
      </c>
      <c r="F210" s="4" t="s">
        <v>36</v>
      </c>
      <c r="G210" s="4"/>
      <c r="H210" s="4"/>
      <c r="I210" s="4"/>
      <c r="J210" s="4"/>
      <c r="K210" s="4"/>
      <c r="L210" s="4"/>
      <c r="M210" s="4" t="s">
        <v>37</v>
      </c>
      <c r="N210" s="4" t="s">
        <v>38</v>
      </c>
      <c r="O210" s="4" t="s">
        <v>39</v>
      </c>
      <c r="P210" s="5" t="s">
        <v>81</v>
      </c>
      <c r="Q210" s="7">
        <v>11000000</v>
      </c>
      <c r="R210" s="7">
        <v>0</v>
      </c>
      <c r="S210" s="7">
        <v>0</v>
      </c>
      <c r="T210" s="7">
        <v>11000000</v>
      </c>
      <c r="U210" s="7">
        <v>0</v>
      </c>
      <c r="V210" s="7">
        <v>7435026</v>
      </c>
      <c r="W210" s="7">
        <v>3564974</v>
      </c>
      <c r="X210" s="7">
        <v>7435026</v>
      </c>
      <c r="Y210" s="7">
        <v>0</v>
      </c>
      <c r="Z210" s="7">
        <v>0</v>
      </c>
      <c r="AA210" s="7">
        <v>0</v>
      </c>
    </row>
    <row r="211" spans="1:27" ht="56.25" customHeight="1" x14ac:dyDescent="0.25">
      <c r="A211" s="4" t="s">
        <v>259</v>
      </c>
      <c r="B211" s="5" t="s">
        <v>260</v>
      </c>
      <c r="C211" s="6" t="s">
        <v>82</v>
      </c>
      <c r="D211" s="4" t="s">
        <v>35</v>
      </c>
      <c r="E211" s="4" t="s">
        <v>80</v>
      </c>
      <c r="F211" s="4" t="s">
        <v>60</v>
      </c>
      <c r="G211" s="4" t="s">
        <v>36</v>
      </c>
      <c r="H211" s="4"/>
      <c r="I211" s="4"/>
      <c r="J211" s="4"/>
      <c r="K211" s="4"/>
      <c r="L211" s="4"/>
      <c r="M211" s="4" t="s">
        <v>37</v>
      </c>
      <c r="N211" s="4" t="s">
        <v>83</v>
      </c>
      <c r="O211" s="4" t="s">
        <v>54</v>
      </c>
      <c r="P211" s="5" t="s">
        <v>84</v>
      </c>
      <c r="Q211" s="7">
        <v>11500000</v>
      </c>
      <c r="R211" s="7">
        <v>0</v>
      </c>
      <c r="S211" s="7">
        <v>0</v>
      </c>
      <c r="T211" s="7">
        <v>11500000</v>
      </c>
      <c r="U211" s="7">
        <v>0</v>
      </c>
      <c r="V211" s="7">
        <v>0</v>
      </c>
      <c r="W211" s="7">
        <v>11500000</v>
      </c>
      <c r="X211" s="7">
        <v>0</v>
      </c>
      <c r="Y211" s="7">
        <v>0</v>
      </c>
      <c r="Z211" s="7">
        <v>0</v>
      </c>
      <c r="AA211" s="7">
        <v>0</v>
      </c>
    </row>
    <row r="212" spans="1:27" ht="67.5" x14ac:dyDescent="0.25">
      <c r="A212" s="4" t="s">
        <v>259</v>
      </c>
      <c r="B212" s="5" t="s">
        <v>260</v>
      </c>
      <c r="C212" s="6" t="s">
        <v>261</v>
      </c>
      <c r="D212" s="4" t="s">
        <v>86</v>
      </c>
      <c r="E212" s="4" t="s">
        <v>102</v>
      </c>
      <c r="F212" s="4" t="s">
        <v>88</v>
      </c>
      <c r="G212" s="4" t="s">
        <v>89</v>
      </c>
      <c r="H212" s="4" t="s">
        <v>1</v>
      </c>
      <c r="I212" s="4" t="s">
        <v>1</v>
      </c>
      <c r="J212" s="4" t="s">
        <v>1</v>
      </c>
      <c r="K212" s="4" t="s">
        <v>1</v>
      </c>
      <c r="L212" s="4" t="s">
        <v>1</v>
      </c>
      <c r="M212" s="4" t="s">
        <v>37</v>
      </c>
      <c r="N212" s="4" t="s">
        <v>53</v>
      </c>
      <c r="O212" s="4" t="s">
        <v>54</v>
      </c>
      <c r="P212" s="5" t="s">
        <v>262</v>
      </c>
      <c r="Q212" s="7">
        <v>0</v>
      </c>
      <c r="R212" s="7">
        <v>1761715300</v>
      </c>
      <c r="S212" s="7">
        <v>0</v>
      </c>
      <c r="T212" s="7">
        <v>1761715300</v>
      </c>
      <c r="U212" s="7">
        <v>0</v>
      </c>
      <c r="V212" s="7">
        <v>954278638</v>
      </c>
      <c r="W212" s="7">
        <v>807436662</v>
      </c>
      <c r="X212" s="7">
        <v>244401871</v>
      </c>
      <c r="Y212" s="7">
        <v>2612300</v>
      </c>
      <c r="Z212" s="7">
        <v>1401300</v>
      </c>
      <c r="AA212" s="7">
        <v>1401300</v>
      </c>
    </row>
    <row r="213" spans="1:27" ht="45" customHeight="1" x14ac:dyDescent="0.25">
      <c r="A213" s="4" t="s">
        <v>263</v>
      </c>
      <c r="B213" s="5" t="s">
        <v>264</v>
      </c>
      <c r="C213" s="6" t="s">
        <v>34</v>
      </c>
      <c r="D213" s="4" t="s">
        <v>35</v>
      </c>
      <c r="E213" s="4" t="s">
        <v>36</v>
      </c>
      <c r="F213" s="4" t="s">
        <v>36</v>
      </c>
      <c r="G213" s="4" t="s">
        <v>36</v>
      </c>
      <c r="H213" s="4"/>
      <c r="I213" s="4"/>
      <c r="J213" s="4"/>
      <c r="K213" s="4"/>
      <c r="L213" s="4"/>
      <c r="M213" s="4" t="s">
        <v>37</v>
      </c>
      <c r="N213" s="4" t="s">
        <v>38</v>
      </c>
      <c r="O213" s="4" t="s">
        <v>39</v>
      </c>
      <c r="P213" s="5" t="s">
        <v>40</v>
      </c>
      <c r="Q213" s="7">
        <v>1646931000</v>
      </c>
      <c r="R213" s="7">
        <v>0</v>
      </c>
      <c r="S213" s="7">
        <v>0</v>
      </c>
      <c r="T213" s="7">
        <v>1646931000</v>
      </c>
      <c r="U213" s="7">
        <v>0</v>
      </c>
      <c r="V213" s="7">
        <v>1332562150</v>
      </c>
      <c r="W213" s="7">
        <v>314368850</v>
      </c>
      <c r="X213" s="7">
        <v>1332562150</v>
      </c>
      <c r="Y213" s="7">
        <v>1332562150</v>
      </c>
      <c r="Z213" s="7">
        <v>1332562150</v>
      </c>
      <c r="AA213" s="7">
        <v>1332562150</v>
      </c>
    </row>
    <row r="214" spans="1:27" ht="45" customHeight="1" x14ac:dyDescent="0.25">
      <c r="A214" s="4" t="s">
        <v>263</v>
      </c>
      <c r="B214" s="5" t="s">
        <v>264</v>
      </c>
      <c r="C214" s="6" t="s">
        <v>41</v>
      </c>
      <c r="D214" s="4" t="s">
        <v>35</v>
      </c>
      <c r="E214" s="4" t="s">
        <v>36</v>
      </c>
      <c r="F214" s="4" t="s">
        <v>36</v>
      </c>
      <c r="G214" s="4" t="s">
        <v>42</v>
      </c>
      <c r="H214" s="4"/>
      <c r="I214" s="4"/>
      <c r="J214" s="4"/>
      <c r="K214" s="4"/>
      <c r="L214" s="4"/>
      <c r="M214" s="4" t="s">
        <v>37</v>
      </c>
      <c r="N214" s="4" t="s">
        <v>38</v>
      </c>
      <c r="O214" s="4" t="s">
        <v>39</v>
      </c>
      <c r="P214" s="5" t="s">
        <v>43</v>
      </c>
      <c r="Q214" s="7">
        <v>359828000</v>
      </c>
      <c r="R214" s="7">
        <v>0</v>
      </c>
      <c r="S214" s="7">
        <v>0</v>
      </c>
      <c r="T214" s="7">
        <v>359828000</v>
      </c>
      <c r="U214" s="7">
        <v>0</v>
      </c>
      <c r="V214" s="7">
        <v>316711890</v>
      </c>
      <c r="W214" s="7">
        <v>43116110</v>
      </c>
      <c r="X214" s="7">
        <v>316711890</v>
      </c>
      <c r="Y214" s="7">
        <v>316711890</v>
      </c>
      <c r="Z214" s="7">
        <v>316711890</v>
      </c>
      <c r="AA214" s="7">
        <v>316711890</v>
      </c>
    </row>
    <row r="215" spans="1:27" ht="45" customHeight="1" x14ac:dyDescent="0.25">
      <c r="A215" s="4" t="s">
        <v>263</v>
      </c>
      <c r="B215" s="5" t="s">
        <v>264</v>
      </c>
      <c r="C215" s="6" t="s">
        <v>44</v>
      </c>
      <c r="D215" s="4" t="s">
        <v>35</v>
      </c>
      <c r="E215" s="4" t="s">
        <v>36</v>
      </c>
      <c r="F215" s="4" t="s">
        <v>36</v>
      </c>
      <c r="G215" s="4" t="s">
        <v>45</v>
      </c>
      <c r="H215" s="4"/>
      <c r="I215" s="4"/>
      <c r="J215" s="4"/>
      <c r="K215" s="4"/>
      <c r="L215" s="4"/>
      <c r="M215" s="4" t="s">
        <v>37</v>
      </c>
      <c r="N215" s="4" t="s">
        <v>38</v>
      </c>
      <c r="O215" s="4" t="s">
        <v>39</v>
      </c>
      <c r="P215" s="5" t="s">
        <v>46</v>
      </c>
      <c r="Q215" s="7">
        <v>286450000</v>
      </c>
      <c r="R215" s="7">
        <v>0</v>
      </c>
      <c r="S215" s="7">
        <v>0</v>
      </c>
      <c r="T215" s="7">
        <v>286450000</v>
      </c>
      <c r="U215" s="7">
        <v>0</v>
      </c>
      <c r="V215" s="7">
        <v>272935503</v>
      </c>
      <c r="W215" s="7">
        <v>13514497</v>
      </c>
      <c r="X215" s="7">
        <v>272935503</v>
      </c>
      <c r="Y215" s="7">
        <v>272935503</v>
      </c>
      <c r="Z215" s="7">
        <v>272935503</v>
      </c>
      <c r="AA215" s="7">
        <v>272935503</v>
      </c>
    </row>
    <row r="216" spans="1:27" ht="45" customHeight="1" x14ac:dyDescent="0.25">
      <c r="A216" s="4" t="s">
        <v>263</v>
      </c>
      <c r="B216" s="5" t="s">
        <v>264</v>
      </c>
      <c r="C216" s="6" t="s">
        <v>49</v>
      </c>
      <c r="D216" s="4" t="s">
        <v>35</v>
      </c>
      <c r="E216" s="4" t="s">
        <v>42</v>
      </c>
      <c r="F216" s="4" t="s">
        <v>42</v>
      </c>
      <c r="G216" s="4"/>
      <c r="H216" s="4"/>
      <c r="I216" s="4"/>
      <c r="J216" s="4"/>
      <c r="K216" s="4"/>
      <c r="L216" s="4"/>
      <c r="M216" s="4" t="s">
        <v>37</v>
      </c>
      <c r="N216" s="4" t="s">
        <v>38</v>
      </c>
      <c r="O216" s="4" t="s">
        <v>39</v>
      </c>
      <c r="P216" s="5" t="s">
        <v>50</v>
      </c>
      <c r="Q216" s="7">
        <v>120036000</v>
      </c>
      <c r="R216" s="7">
        <v>0</v>
      </c>
      <c r="S216" s="7">
        <v>0</v>
      </c>
      <c r="T216" s="7">
        <v>120036000</v>
      </c>
      <c r="U216" s="7">
        <v>0</v>
      </c>
      <c r="V216" s="7">
        <v>120036000</v>
      </c>
      <c r="W216" s="7">
        <v>0</v>
      </c>
      <c r="X216" s="7">
        <v>120036000</v>
      </c>
      <c r="Y216" s="7">
        <v>0</v>
      </c>
      <c r="Z216" s="7">
        <v>0</v>
      </c>
      <c r="AA216" s="7">
        <v>0</v>
      </c>
    </row>
    <row r="217" spans="1:27" ht="45" customHeight="1" x14ac:dyDescent="0.25">
      <c r="A217" s="4" t="s">
        <v>263</v>
      </c>
      <c r="B217" s="5" t="s">
        <v>264</v>
      </c>
      <c r="C217" s="6" t="s">
        <v>79</v>
      </c>
      <c r="D217" s="4" t="s">
        <v>35</v>
      </c>
      <c r="E217" s="4" t="s">
        <v>80</v>
      </c>
      <c r="F217" s="4" t="s">
        <v>36</v>
      </c>
      <c r="G217" s="4"/>
      <c r="H217" s="4"/>
      <c r="I217" s="4"/>
      <c r="J217" s="4"/>
      <c r="K217" s="4"/>
      <c r="L217" s="4"/>
      <c r="M217" s="4" t="s">
        <v>37</v>
      </c>
      <c r="N217" s="4" t="s">
        <v>38</v>
      </c>
      <c r="O217" s="4" t="s">
        <v>39</v>
      </c>
      <c r="P217" s="5" t="s">
        <v>81</v>
      </c>
      <c r="Q217" s="7">
        <v>3952000</v>
      </c>
      <c r="R217" s="7">
        <v>0</v>
      </c>
      <c r="S217" s="7">
        <v>0</v>
      </c>
      <c r="T217" s="7">
        <v>3952000</v>
      </c>
      <c r="U217" s="7">
        <v>0</v>
      </c>
      <c r="V217" s="7">
        <v>2595953</v>
      </c>
      <c r="W217" s="7">
        <v>1356047</v>
      </c>
      <c r="X217" s="7">
        <v>2595953</v>
      </c>
      <c r="Y217" s="7">
        <v>2595953</v>
      </c>
      <c r="Z217" s="7">
        <v>2595953</v>
      </c>
      <c r="AA217" s="7">
        <v>2595953</v>
      </c>
    </row>
    <row r="218" spans="1:27" ht="45" customHeight="1" x14ac:dyDescent="0.25">
      <c r="A218" s="4" t="s">
        <v>263</v>
      </c>
      <c r="B218" s="5" t="s">
        <v>264</v>
      </c>
      <c r="C218" s="6" t="s">
        <v>82</v>
      </c>
      <c r="D218" s="4" t="s">
        <v>35</v>
      </c>
      <c r="E218" s="4" t="s">
        <v>80</v>
      </c>
      <c r="F218" s="4" t="s">
        <v>60</v>
      </c>
      <c r="G218" s="4" t="s">
        <v>36</v>
      </c>
      <c r="H218" s="4"/>
      <c r="I218" s="4"/>
      <c r="J218" s="4"/>
      <c r="K218" s="4"/>
      <c r="L218" s="4"/>
      <c r="M218" s="4" t="s">
        <v>37</v>
      </c>
      <c r="N218" s="4" t="s">
        <v>83</v>
      </c>
      <c r="O218" s="4" t="s">
        <v>54</v>
      </c>
      <c r="P218" s="5" t="s">
        <v>84</v>
      </c>
      <c r="Q218" s="7">
        <v>11422000</v>
      </c>
      <c r="R218" s="7">
        <v>0</v>
      </c>
      <c r="S218" s="7">
        <v>0</v>
      </c>
      <c r="T218" s="7">
        <v>11422000</v>
      </c>
      <c r="U218" s="7">
        <v>0</v>
      </c>
      <c r="V218" s="7">
        <v>0</v>
      </c>
      <c r="W218" s="7">
        <v>11422000</v>
      </c>
      <c r="X218" s="7">
        <v>0</v>
      </c>
      <c r="Y218" s="7">
        <v>0</v>
      </c>
      <c r="Z218" s="7">
        <v>0</v>
      </c>
      <c r="AA218" s="7">
        <v>0</v>
      </c>
    </row>
    <row r="219" spans="1:27" ht="45" customHeight="1" x14ac:dyDescent="0.25">
      <c r="A219" s="4" t="s">
        <v>265</v>
      </c>
      <c r="B219" s="5" t="s">
        <v>266</v>
      </c>
      <c r="C219" s="6" t="s">
        <v>34</v>
      </c>
      <c r="D219" s="4" t="s">
        <v>35</v>
      </c>
      <c r="E219" s="4" t="s">
        <v>36</v>
      </c>
      <c r="F219" s="4" t="s">
        <v>36</v>
      </c>
      <c r="G219" s="4" t="s">
        <v>36</v>
      </c>
      <c r="H219" s="4"/>
      <c r="I219" s="4"/>
      <c r="J219" s="4"/>
      <c r="K219" s="4"/>
      <c r="L219" s="4"/>
      <c r="M219" s="4" t="s">
        <v>37</v>
      </c>
      <c r="N219" s="4" t="s">
        <v>38</v>
      </c>
      <c r="O219" s="4" t="s">
        <v>39</v>
      </c>
      <c r="P219" s="5" t="s">
        <v>40</v>
      </c>
      <c r="Q219" s="7">
        <v>1429400000</v>
      </c>
      <c r="R219" s="7">
        <v>0</v>
      </c>
      <c r="S219" s="7">
        <v>0</v>
      </c>
      <c r="T219" s="7">
        <v>1429400000</v>
      </c>
      <c r="U219" s="7">
        <v>0</v>
      </c>
      <c r="V219" s="7">
        <v>1017104200</v>
      </c>
      <c r="W219" s="7">
        <v>412295800</v>
      </c>
      <c r="X219" s="7">
        <v>1011766479</v>
      </c>
      <c r="Y219" s="7">
        <v>1011766479</v>
      </c>
      <c r="Z219" s="7">
        <v>1011766479</v>
      </c>
      <c r="AA219" s="7">
        <v>998728413</v>
      </c>
    </row>
    <row r="220" spans="1:27" ht="45" customHeight="1" x14ac:dyDescent="0.25">
      <c r="A220" s="4" t="s">
        <v>265</v>
      </c>
      <c r="B220" s="5" t="s">
        <v>266</v>
      </c>
      <c r="C220" s="6" t="s">
        <v>41</v>
      </c>
      <c r="D220" s="4" t="s">
        <v>35</v>
      </c>
      <c r="E220" s="4" t="s">
        <v>36</v>
      </c>
      <c r="F220" s="4" t="s">
        <v>36</v>
      </c>
      <c r="G220" s="4" t="s">
        <v>42</v>
      </c>
      <c r="H220" s="4"/>
      <c r="I220" s="4"/>
      <c r="J220" s="4"/>
      <c r="K220" s="4"/>
      <c r="L220" s="4"/>
      <c r="M220" s="4" t="s">
        <v>37</v>
      </c>
      <c r="N220" s="4" t="s">
        <v>38</v>
      </c>
      <c r="O220" s="4" t="s">
        <v>39</v>
      </c>
      <c r="P220" s="5" t="s">
        <v>43</v>
      </c>
      <c r="Q220" s="7">
        <v>415000000</v>
      </c>
      <c r="R220" s="7">
        <v>0</v>
      </c>
      <c r="S220" s="7">
        <v>0</v>
      </c>
      <c r="T220" s="7">
        <v>415000000</v>
      </c>
      <c r="U220" s="7">
        <v>0</v>
      </c>
      <c r="V220" s="7">
        <v>318091440</v>
      </c>
      <c r="W220" s="7">
        <v>96908560</v>
      </c>
      <c r="X220" s="7">
        <v>318091440</v>
      </c>
      <c r="Y220" s="7">
        <v>318091440</v>
      </c>
      <c r="Z220" s="7">
        <v>318091440</v>
      </c>
      <c r="AA220" s="7">
        <v>318091440</v>
      </c>
    </row>
    <row r="221" spans="1:27" ht="45" customHeight="1" x14ac:dyDescent="0.25">
      <c r="A221" s="4" t="s">
        <v>265</v>
      </c>
      <c r="B221" s="5" t="s">
        <v>266</v>
      </c>
      <c r="C221" s="6" t="s">
        <v>44</v>
      </c>
      <c r="D221" s="4" t="s">
        <v>35</v>
      </c>
      <c r="E221" s="4" t="s">
        <v>36</v>
      </c>
      <c r="F221" s="4" t="s">
        <v>36</v>
      </c>
      <c r="G221" s="4" t="s">
        <v>45</v>
      </c>
      <c r="H221" s="4"/>
      <c r="I221" s="4"/>
      <c r="J221" s="4"/>
      <c r="K221" s="4"/>
      <c r="L221" s="4"/>
      <c r="M221" s="4" t="s">
        <v>37</v>
      </c>
      <c r="N221" s="4" t="s">
        <v>38</v>
      </c>
      <c r="O221" s="4" t="s">
        <v>39</v>
      </c>
      <c r="P221" s="5" t="s">
        <v>46</v>
      </c>
      <c r="Q221" s="7">
        <v>188600000</v>
      </c>
      <c r="R221" s="7">
        <v>0</v>
      </c>
      <c r="S221" s="7">
        <v>0</v>
      </c>
      <c r="T221" s="7">
        <v>188600000</v>
      </c>
      <c r="U221" s="7">
        <v>0</v>
      </c>
      <c r="V221" s="7">
        <v>156127266</v>
      </c>
      <c r="W221" s="7">
        <v>32472734</v>
      </c>
      <c r="X221" s="7">
        <v>155939927</v>
      </c>
      <c r="Y221" s="7">
        <v>155939927</v>
      </c>
      <c r="Z221" s="7">
        <v>155939927</v>
      </c>
      <c r="AA221" s="7">
        <v>155939927</v>
      </c>
    </row>
    <row r="222" spans="1:27" ht="45" customHeight="1" x14ac:dyDescent="0.25">
      <c r="A222" s="4" t="s">
        <v>265</v>
      </c>
      <c r="B222" s="5" t="s">
        <v>266</v>
      </c>
      <c r="C222" s="6" t="s">
        <v>49</v>
      </c>
      <c r="D222" s="4" t="s">
        <v>35</v>
      </c>
      <c r="E222" s="4" t="s">
        <v>42</v>
      </c>
      <c r="F222" s="4" t="s">
        <v>42</v>
      </c>
      <c r="G222" s="4"/>
      <c r="H222" s="4"/>
      <c r="I222" s="4"/>
      <c r="J222" s="4"/>
      <c r="K222" s="4"/>
      <c r="L222" s="4"/>
      <c r="M222" s="4" t="s">
        <v>37</v>
      </c>
      <c r="N222" s="4" t="s">
        <v>38</v>
      </c>
      <c r="O222" s="4" t="s">
        <v>39</v>
      </c>
      <c r="P222" s="5" t="s">
        <v>50</v>
      </c>
      <c r="Q222" s="7">
        <v>153100000</v>
      </c>
      <c r="R222" s="7">
        <v>0</v>
      </c>
      <c r="S222" s="7">
        <v>0</v>
      </c>
      <c r="T222" s="7">
        <v>153100000</v>
      </c>
      <c r="U222" s="7">
        <v>0</v>
      </c>
      <c r="V222" s="7">
        <v>133389151</v>
      </c>
      <c r="W222" s="7">
        <v>19710849</v>
      </c>
      <c r="X222" s="7">
        <v>123798838</v>
      </c>
      <c r="Y222" s="7">
        <v>105798838</v>
      </c>
      <c r="Z222" s="7">
        <v>105798838</v>
      </c>
      <c r="AA222" s="7">
        <v>105798838</v>
      </c>
    </row>
    <row r="223" spans="1:27" ht="45" customHeight="1" x14ac:dyDescent="0.25">
      <c r="A223" s="4" t="s">
        <v>265</v>
      </c>
      <c r="B223" s="5" t="s">
        <v>266</v>
      </c>
      <c r="C223" s="6" t="s">
        <v>79</v>
      </c>
      <c r="D223" s="4" t="s">
        <v>35</v>
      </c>
      <c r="E223" s="4" t="s">
        <v>80</v>
      </c>
      <c r="F223" s="4" t="s">
        <v>36</v>
      </c>
      <c r="G223" s="4"/>
      <c r="H223" s="4"/>
      <c r="I223" s="4"/>
      <c r="J223" s="4"/>
      <c r="K223" s="4"/>
      <c r="L223" s="4"/>
      <c r="M223" s="4" t="s">
        <v>37</v>
      </c>
      <c r="N223" s="4" t="s">
        <v>38</v>
      </c>
      <c r="O223" s="4" t="s">
        <v>39</v>
      </c>
      <c r="P223" s="5" t="s">
        <v>81</v>
      </c>
      <c r="Q223" s="7">
        <v>3900000</v>
      </c>
      <c r="R223" s="7">
        <v>0</v>
      </c>
      <c r="S223" s="7">
        <v>0</v>
      </c>
      <c r="T223" s="7">
        <v>3900000</v>
      </c>
      <c r="U223" s="7">
        <v>0</v>
      </c>
      <c r="V223" s="7">
        <v>3900000</v>
      </c>
      <c r="W223" s="7">
        <v>0</v>
      </c>
      <c r="X223" s="7">
        <v>3900000</v>
      </c>
      <c r="Y223" s="7">
        <v>3900000</v>
      </c>
      <c r="Z223" s="7">
        <v>3900000</v>
      </c>
      <c r="AA223" s="7">
        <v>3900000</v>
      </c>
    </row>
    <row r="224" spans="1:27" ht="45" customHeight="1" x14ac:dyDescent="0.25">
      <c r="A224" s="4" t="s">
        <v>265</v>
      </c>
      <c r="B224" s="5" t="s">
        <v>266</v>
      </c>
      <c r="C224" s="6" t="s">
        <v>82</v>
      </c>
      <c r="D224" s="4" t="s">
        <v>35</v>
      </c>
      <c r="E224" s="4" t="s">
        <v>80</v>
      </c>
      <c r="F224" s="4" t="s">
        <v>60</v>
      </c>
      <c r="G224" s="4" t="s">
        <v>36</v>
      </c>
      <c r="H224" s="4"/>
      <c r="I224" s="4"/>
      <c r="J224" s="4"/>
      <c r="K224" s="4"/>
      <c r="L224" s="4"/>
      <c r="M224" s="4" t="s">
        <v>37</v>
      </c>
      <c r="N224" s="4" t="s">
        <v>83</v>
      </c>
      <c r="O224" s="4" t="s">
        <v>54</v>
      </c>
      <c r="P224" s="5" t="s">
        <v>84</v>
      </c>
      <c r="Q224" s="7">
        <v>11000000</v>
      </c>
      <c r="R224" s="7">
        <v>0</v>
      </c>
      <c r="S224" s="7">
        <v>0</v>
      </c>
      <c r="T224" s="7">
        <v>11000000</v>
      </c>
      <c r="U224" s="7">
        <v>0</v>
      </c>
      <c r="V224" s="7">
        <v>0</v>
      </c>
      <c r="W224" s="7">
        <v>11000000</v>
      </c>
      <c r="X224" s="7">
        <v>0</v>
      </c>
      <c r="Y224" s="7">
        <v>0</v>
      </c>
      <c r="Z224" s="7">
        <v>0</v>
      </c>
      <c r="AA224" s="7">
        <v>0</v>
      </c>
    </row>
    <row r="225" spans="1:27" ht="45" x14ac:dyDescent="0.25">
      <c r="A225" s="4" t="s">
        <v>265</v>
      </c>
      <c r="B225" s="5" t="s">
        <v>266</v>
      </c>
      <c r="C225" s="6" t="s">
        <v>267</v>
      </c>
      <c r="D225" s="4" t="s">
        <v>86</v>
      </c>
      <c r="E225" s="4" t="s">
        <v>102</v>
      </c>
      <c r="F225" s="4" t="s">
        <v>88</v>
      </c>
      <c r="G225" s="4" t="s">
        <v>144</v>
      </c>
      <c r="H225" s="4"/>
      <c r="I225" s="4"/>
      <c r="J225" s="4"/>
      <c r="K225" s="4"/>
      <c r="L225" s="4"/>
      <c r="M225" s="4" t="s">
        <v>37</v>
      </c>
      <c r="N225" s="4" t="s">
        <v>53</v>
      </c>
      <c r="O225" s="4" t="s">
        <v>54</v>
      </c>
      <c r="P225" s="5" t="s">
        <v>268</v>
      </c>
      <c r="Q225" s="7">
        <v>533612000</v>
      </c>
      <c r="R225" s="7">
        <v>0</v>
      </c>
      <c r="S225" s="7">
        <v>0</v>
      </c>
      <c r="T225" s="7">
        <v>533612000</v>
      </c>
      <c r="U225" s="7">
        <v>0</v>
      </c>
      <c r="V225" s="7">
        <v>498680000</v>
      </c>
      <c r="W225" s="7">
        <v>34932000</v>
      </c>
      <c r="X225" s="7">
        <v>168723435</v>
      </c>
      <c r="Y225" s="7">
        <v>112625334</v>
      </c>
      <c r="Z225" s="7">
        <v>99693631</v>
      </c>
      <c r="AA225" s="7">
        <v>99693631</v>
      </c>
    </row>
    <row r="226" spans="1:27" ht="78.75" x14ac:dyDescent="0.25">
      <c r="A226" s="4" t="s">
        <v>265</v>
      </c>
      <c r="B226" s="5" t="s">
        <v>266</v>
      </c>
      <c r="C226" s="6" t="s">
        <v>269</v>
      </c>
      <c r="D226" s="4" t="s">
        <v>86</v>
      </c>
      <c r="E226" s="4" t="s">
        <v>102</v>
      </c>
      <c r="F226" s="4" t="s">
        <v>88</v>
      </c>
      <c r="G226" s="4" t="s">
        <v>147</v>
      </c>
      <c r="H226" s="4"/>
      <c r="I226" s="4"/>
      <c r="J226" s="4"/>
      <c r="K226" s="4"/>
      <c r="L226" s="4"/>
      <c r="M226" s="4" t="s">
        <v>37</v>
      </c>
      <c r="N226" s="4" t="s">
        <v>53</v>
      </c>
      <c r="O226" s="4" t="s">
        <v>54</v>
      </c>
      <c r="P226" s="5" t="s">
        <v>270</v>
      </c>
      <c r="Q226" s="7">
        <v>3475257761</v>
      </c>
      <c r="R226" s="7">
        <v>0</v>
      </c>
      <c r="S226" s="7">
        <v>0</v>
      </c>
      <c r="T226" s="7">
        <v>3475257761</v>
      </c>
      <c r="U226" s="7">
        <v>0</v>
      </c>
      <c r="V226" s="7">
        <v>3475257761</v>
      </c>
      <c r="W226" s="7">
        <v>0</v>
      </c>
      <c r="X226" s="7">
        <v>3475257761</v>
      </c>
      <c r="Y226" s="7">
        <v>1048800842</v>
      </c>
      <c r="Z226" s="7">
        <v>0</v>
      </c>
      <c r="AA226" s="7">
        <v>0</v>
      </c>
    </row>
    <row r="227" spans="1:27" ht="56.25" x14ac:dyDescent="0.25">
      <c r="A227" s="4" t="s">
        <v>265</v>
      </c>
      <c r="B227" s="5" t="s">
        <v>266</v>
      </c>
      <c r="C227" s="6" t="s">
        <v>271</v>
      </c>
      <c r="D227" s="4" t="s">
        <v>86</v>
      </c>
      <c r="E227" s="4" t="s">
        <v>102</v>
      </c>
      <c r="F227" s="4" t="s">
        <v>88</v>
      </c>
      <c r="G227" s="4" t="s">
        <v>150</v>
      </c>
      <c r="H227" s="4"/>
      <c r="I227" s="4"/>
      <c r="J227" s="4"/>
      <c r="K227" s="4"/>
      <c r="L227" s="4"/>
      <c r="M227" s="4" t="s">
        <v>37</v>
      </c>
      <c r="N227" s="4" t="s">
        <v>83</v>
      </c>
      <c r="O227" s="4" t="s">
        <v>39</v>
      </c>
      <c r="P227" s="5" t="s">
        <v>272</v>
      </c>
      <c r="Q227" s="7">
        <v>1418017913</v>
      </c>
      <c r="R227" s="7">
        <v>0</v>
      </c>
      <c r="S227" s="7">
        <v>0</v>
      </c>
      <c r="T227" s="7">
        <v>1418017913</v>
      </c>
      <c r="U227" s="7">
        <v>1418017913</v>
      </c>
      <c r="V227" s="7">
        <v>0</v>
      </c>
      <c r="W227" s="7">
        <v>0</v>
      </c>
      <c r="X227" s="7">
        <v>0</v>
      </c>
      <c r="Y227" s="7">
        <v>0</v>
      </c>
      <c r="Z227" s="7">
        <v>0</v>
      </c>
      <c r="AA227" s="7">
        <v>0</v>
      </c>
    </row>
    <row r="228" spans="1:27" ht="33.75" customHeight="1" x14ac:dyDescent="0.25">
      <c r="A228" s="4" t="s">
        <v>273</v>
      </c>
      <c r="B228" s="5" t="s">
        <v>274</v>
      </c>
      <c r="C228" s="6" t="s">
        <v>34</v>
      </c>
      <c r="D228" s="4" t="s">
        <v>35</v>
      </c>
      <c r="E228" s="4" t="s">
        <v>36</v>
      </c>
      <c r="F228" s="4" t="s">
        <v>36</v>
      </c>
      <c r="G228" s="4" t="s">
        <v>36</v>
      </c>
      <c r="H228" s="4"/>
      <c r="I228" s="4"/>
      <c r="J228" s="4"/>
      <c r="K228" s="4"/>
      <c r="L228" s="4"/>
      <c r="M228" s="4" t="s">
        <v>37</v>
      </c>
      <c r="N228" s="4" t="s">
        <v>38</v>
      </c>
      <c r="O228" s="4" t="s">
        <v>39</v>
      </c>
      <c r="P228" s="5" t="s">
        <v>40</v>
      </c>
      <c r="Q228" s="7">
        <v>1299899000</v>
      </c>
      <c r="R228" s="7">
        <v>0</v>
      </c>
      <c r="S228" s="7">
        <v>0</v>
      </c>
      <c r="T228" s="7">
        <v>1299899000</v>
      </c>
      <c r="U228" s="7">
        <v>0</v>
      </c>
      <c r="V228" s="7">
        <v>895698227</v>
      </c>
      <c r="W228" s="7">
        <v>404200773</v>
      </c>
      <c r="X228" s="7">
        <v>895698227</v>
      </c>
      <c r="Y228" s="7">
        <v>895698227</v>
      </c>
      <c r="Z228" s="7">
        <v>895698227</v>
      </c>
      <c r="AA228" s="7">
        <v>895698227</v>
      </c>
    </row>
    <row r="229" spans="1:27" ht="33.75" customHeight="1" x14ac:dyDescent="0.25">
      <c r="A229" s="4" t="s">
        <v>273</v>
      </c>
      <c r="B229" s="5" t="s">
        <v>274</v>
      </c>
      <c r="C229" s="6" t="s">
        <v>41</v>
      </c>
      <c r="D229" s="4" t="s">
        <v>35</v>
      </c>
      <c r="E229" s="4" t="s">
        <v>36</v>
      </c>
      <c r="F229" s="4" t="s">
        <v>36</v>
      </c>
      <c r="G229" s="4" t="s">
        <v>42</v>
      </c>
      <c r="H229" s="4"/>
      <c r="I229" s="4"/>
      <c r="J229" s="4"/>
      <c r="K229" s="4"/>
      <c r="L229" s="4"/>
      <c r="M229" s="4" t="s">
        <v>37</v>
      </c>
      <c r="N229" s="4" t="s">
        <v>38</v>
      </c>
      <c r="O229" s="4" t="s">
        <v>39</v>
      </c>
      <c r="P229" s="5" t="s">
        <v>43</v>
      </c>
      <c r="Q229" s="7">
        <v>402656000</v>
      </c>
      <c r="R229" s="7">
        <v>0</v>
      </c>
      <c r="S229" s="7">
        <v>0</v>
      </c>
      <c r="T229" s="7">
        <v>402656000</v>
      </c>
      <c r="U229" s="7">
        <v>0</v>
      </c>
      <c r="V229" s="7">
        <v>269055171</v>
      </c>
      <c r="W229" s="7">
        <v>133600829</v>
      </c>
      <c r="X229" s="7">
        <v>269055171</v>
      </c>
      <c r="Y229" s="7">
        <v>269055171</v>
      </c>
      <c r="Z229" s="7">
        <v>269055171</v>
      </c>
      <c r="AA229" s="7">
        <v>269055171</v>
      </c>
    </row>
    <row r="230" spans="1:27" ht="33.75" customHeight="1" x14ac:dyDescent="0.25">
      <c r="A230" s="4" t="s">
        <v>273</v>
      </c>
      <c r="B230" s="5" t="s">
        <v>274</v>
      </c>
      <c r="C230" s="6" t="s">
        <v>44</v>
      </c>
      <c r="D230" s="4" t="s">
        <v>35</v>
      </c>
      <c r="E230" s="4" t="s">
        <v>36</v>
      </c>
      <c r="F230" s="4" t="s">
        <v>36</v>
      </c>
      <c r="G230" s="4" t="s">
        <v>45</v>
      </c>
      <c r="H230" s="4"/>
      <c r="I230" s="4"/>
      <c r="J230" s="4"/>
      <c r="K230" s="4"/>
      <c r="L230" s="4"/>
      <c r="M230" s="4" t="s">
        <v>37</v>
      </c>
      <c r="N230" s="4" t="s">
        <v>38</v>
      </c>
      <c r="O230" s="4" t="s">
        <v>39</v>
      </c>
      <c r="P230" s="5" t="s">
        <v>46</v>
      </c>
      <c r="Q230" s="7">
        <v>244499000</v>
      </c>
      <c r="R230" s="7">
        <v>0</v>
      </c>
      <c r="S230" s="7">
        <v>0</v>
      </c>
      <c r="T230" s="7">
        <v>244499000</v>
      </c>
      <c r="U230" s="7">
        <v>0</v>
      </c>
      <c r="V230" s="7">
        <v>140636948</v>
      </c>
      <c r="W230" s="7">
        <v>103862052</v>
      </c>
      <c r="X230" s="7">
        <v>140636948</v>
      </c>
      <c r="Y230" s="7">
        <v>140636948</v>
      </c>
      <c r="Z230" s="7">
        <v>140636948</v>
      </c>
      <c r="AA230" s="7">
        <v>140636948</v>
      </c>
    </row>
    <row r="231" spans="1:27" ht="33.75" customHeight="1" x14ac:dyDescent="0.25">
      <c r="A231" s="4" t="s">
        <v>273</v>
      </c>
      <c r="B231" s="5" t="s">
        <v>274</v>
      </c>
      <c r="C231" s="6" t="s">
        <v>49</v>
      </c>
      <c r="D231" s="4" t="s">
        <v>35</v>
      </c>
      <c r="E231" s="4" t="s">
        <v>42</v>
      </c>
      <c r="F231" s="4" t="s">
        <v>42</v>
      </c>
      <c r="G231" s="4"/>
      <c r="H231" s="4"/>
      <c r="I231" s="4"/>
      <c r="J231" s="4"/>
      <c r="K231" s="4"/>
      <c r="L231" s="4"/>
      <c r="M231" s="4" t="s">
        <v>37</v>
      </c>
      <c r="N231" s="4" t="s">
        <v>38</v>
      </c>
      <c r="O231" s="4" t="s">
        <v>39</v>
      </c>
      <c r="P231" s="5" t="s">
        <v>50</v>
      </c>
      <c r="Q231" s="7">
        <v>65864000</v>
      </c>
      <c r="R231" s="7">
        <v>0</v>
      </c>
      <c r="S231" s="7">
        <v>0</v>
      </c>
      <c r="T231" s="7">
        <v>65864000</v>
      </c>
      <c r="U231" s="7">
        <v>0</v>
      </c>
      <c r="V231" s="7">
        <v>51469149</v>
      </c>
      <c r="W231" s="7">
        <v>14394851</v>
      </c>
      <c r="X231" s="7">
        <v>51469149</v>
      </c>
      <c r="Y231" s="7">
        <v>51469149</v>
      </c>
      <c r="Z231" s="7">
        <v>51469149</v>
      </c>
      <c r="AA231" s="7">
        <v>51469149</v>
      </c>
    </row>
    <row r="232" spans="1:27" ht="33.75" customHeight="1" x14ac:dyDescent="0.25">
      <c r="A232" s="4" t="s">
        <v>273</v>
      </c>
      <c r="B232" s="5" t="s">
        <v>274</v>
      </c>
      <c r="C232" s="6" t="s">
        <v>82</v>
      </c>
      <c r="D232" s="4" t="s">
        <v>35</v>
      </c>
      <c r="E232" s="4" t="s">
        <v>80</v>
      </c>
      <c r="F232" s="4" t="s">
        <v>60</v>
      </c>
      <c r="G232" s="4" t="s">
        <v>36</v>
      </c>
      <c r="H232" s="4"/>
      <c r="I232" s="4"/>
      <c r="J232" s="4"/>
      <c r="K232" s="4"/>
      <c r="L232" s="4"/>
      <c r="M232" s="4" t="s">
        <v>37</v>
      </c>
      <c r="N232" s="4" t="s">
        <v>83</v>
      </c>
      <c r="O232" s="4" t="s">
        <v>54</v>
      </c>
      <c r="P232" s="5" t="s">
        <v>84</v>
      </c>
      <c r="Q232" s="7">
        <v>6011000</v>
      </c>
      <c r="R232" s="7">
        <v>0</v>
      </c>
      <c r="S232" s="7">
        <v>0</v>
      </c>
      <c r="T232" s="7">
        <v>6011000</v>
      </c>
      <c r="U232" s="7">
        <v>0</v>
      </c>
      <c r="V232" s="7">
        <v>0</v>
      </c>
      <c r="W232" s="7">
        <v>6011000</v>
      </c>
      <c r="X232" s="7">
        <v>0</v>
      </c>
      <c r="Y232" s="7">
        <v>0</v>
      </c>
      <c r="Z232" s="7">
        <v>0</v>
      </c>
      <c r="AA232" s="7">
        <v>0</v>
      </c>
    </row>
    <row r="233" spans="1:27" ht="22.5" customHeight="1" x14ac:dyDescent="0.25">
      <c r="A233" s="4" t="s">
        <v>275</v>
      </c>
      <c r="B233" s="5" t="s">
        <v>276</v>
      </c>
      <c r="C233" s="6" t="s">
        <v>34</v>
      </c>
      <c r="D233" s="4" t="s">
        <v>35</v>
      </c>
      <c r="E233" s="4" t="s">
        <v>36</v>
      </c>
      <c r="F233" s="4" t="s">
        <v>36</v>
      </c>
      <c r="G233" s="4" t="s">
        <v>36</v>
      </c>
      <c r="H233" s="4"/>
      <c r="I233" s="4"/>
      <c r="J233" s="4"/>
      <c r="K233" s="4"/>
      <c r="L233" s="4"/>
      <c r="M233" s="4" t="s">
        <v>37</v>
      </c>
      <c r="N233" s="4" t="s">
        <v>38</v>
      </c>
      <c r="O233" s="4" t="s">
        <v>39</v>
      </c>
      <c r="P233" s="5" t="s">
        <v>40</v>
      </c>
      <c r="Q233" s="7">
        <v>1717388000</v>
      </c>
      <c r="R233" s="7">
        <v>0</v>
      </c>
      <c r="S233" s="7">
        <v>0</v>
      </c>
      <c r="T233" s="7">
        <v>1717388000</v>
      </c>
      <c r="U233" s="7">
        <v>0</v>
      </c>
      <c r="V233" s="7">
        <v>1605578183</v>
      </c>
      <c r="W233" s="7">
        <v>111809817</v>
      </c>
      <c r="X233" s="7">
        <v>1605578183</v>
      </c>
      <c r="Y233" s="7">
        <v>1605578183</v>
      </c>
      <c r="Z233" s="7">
        <v>1605578183</v>
      </c>
      <c r="AA233" s="7">
        <v>1605578183</v>
      </c>
    </row>
    <row r="234" spans="1:27" ht="22.5" customHeight="1" x14ac:dyDescent="0.25">
      <c r="A234" s="4" t="s">
        <v>275</v>
      </c>
      <c r="B234" s="5" t="s">
        <v>276</v>
      </c>
      <c r="C234" s="6" t="s">
        <v>41</v>
      </c>
      <c r="D234" s="4" t="s">
        <v>35</v>
      </c>
      <c r="E234" s="4" t="s">
        <v>36</v>
      </c>
      <c r="F234" s="4" t="s">
        <v>36</v>
      </c>
      <c r="G234" s="4" t="s">
        <v>42</v>
      </c>
      <c r="H234" s="4"/>
      <c r="I234" s="4"/>
      <c r="J234" s="4"/>
      <c r="K234" s="4"/>
      <c r="L234" s="4"/>
      <c r="M234" s="4" t="s">
        <v>37</v>
      </c>
      <c r="N234" s="4" t="s">
        <v>38</v>
      </c>
      <c r="O234" s="4" t="s">
        <v>39</v>
      </c>
      <c r="P234" s="5" t="s">
        <v>43</v>
      </c>
      <c r="Q234" s="7">
        <v>355749000</v>
      </c>
      <c r="R234" s="7">
        <v>0</v>
      </c>
      <c r="S234" s="7">
        <v>0</v>
      </c>
      <c r="T234" s="7">
        <v>355749000</v>
      </c>
      <c r="U234" s="7">
        <v>0</v>
      </c>
      <c r="V234" s="7">
        <v>347877589</v>
      </c>
      <c r="W234" s="7">
        <v>7871411</v>
      </c>
      <c r="X234" s="7">
        <v>347877589</v>
      </c>
      <c r="Y234" s="7">
        <v>347877589</v>
      </c>
      <c r="Z234" s="7">
        <v>347877589</v>
      </c>
      <c r="AA234" s="7">
        <v>347877589</v>
      </c>
    </row>
    <row r="235" spans="1:27" ht="33.75" customHeight="1" x14ac:dyDescent="0.25">
      <c r="A235" s="4" t="s">
        <v>275</v>
      </c>
      <c r="B235" s="5" t="s">
        <v>276</v>
      </c>
      <c r="C235" s="6" t="s">
        <v>44</v>
      </c>
      <c r="D235" s="4" t="s">
        <v>35</v>
      </c>
      <c r="E235" s="4" t="s">
        <v>36</v>
      </c>
      <c r="F235" s="4" t="s">
        <v>36</v>
      </c>
      <c r="G235" s="4" t="s">
        <v>45</v>
      </c>
      <c r="H235" s="4"/>
      <c r="I235" s="4"/>
      <c r="J235" s="4"/>
      <c r="K235" s="4"/>
      <c r="L235" s="4"/>
      <c r="M235" s="4" t="s">
        <v>37</v>
      </c>
      <c r="N235" s="4" t="s">
        <v>38</v>
      </c>
      <c r="O235" s="4" t="s">
        <v>39</v>
      </c>
      <c r="P235" s="5" t="s">
        <v>46</v>
      </c>
      <c r="Q235" s="7">
        <v>201063000</v>
      </c>
      <c r="R235" s="7">
        <v>0</v>
      </c>
      <c r="S235" s="7">
        <v>0</v>
      </c>
      <c r="T235" s="7">
        <v>201063000</v>
      </c>
      <c r="U235" s="7">
        <v>0</v>
      </c>
      <c r="V235" s="7">
        <v>200000000</v>
      </c>
      <c r="W235" s="7">
        <v>1063000</v>
      </c>
      <c r="X235" s="7">
        <v>200000000</v>
      </c>
      <c r="Y235" s="7">
        <v>200000000</v>
      </c>
      <c r="Z235" s="7">
        <v>200000000</v>
      </c>
      <c r="AA235" s="7">
        <v>200000000</v>
      </c>
    </row>
    <row r="236" spans="1:27" ht="22.5" customHeight="1" x14ac:dyDescent="0.25">
      <c r="A236" s="4" t="s">
        <v>275</v>
      </c>
      <c r="B236" s="5" t="s">
        <v>276</v>
      </c>
      <c r="C236" s="6" t="s">
        <v>49</v>
      </c>
      <c r="D236" s="4" t="s">
        <v>35</v>
      </c>
      <c r="E236" s="4" t="s">
        <v>42</v>
      </c>
      <c r="F236" s="4" t="s">
        <v>42</v>
      </c>
      <c r="G236" s="4"/>
      <c r="H236" s="4"/>
      <c r="I236" s="4"/>
      <c r="J236" s="4"/>
      <c r="K236" s="4"/>
      <c r="L236" s="4"/>
      <c r="M236" s="4" t="s">
        <v>37</v>
      </c>
      <c r="N236" s="4" t="s">
        <v>38</v>
      </c>
      <c r="O236" s="4" t="s">
        <v>39</v>
      </c>
      <c r="P236" s="5" t="s">
        <v>50</v>
      </c>
      <c r="Q236" s="7">
        <v>145664000</v>
      </c>
      <c r="R236" s="7">
        <v>0</v>
      </c>
      <c r="S236" s="7">
        <v>0</v>
      </c>
      <c r="T236" s="7">
        <v>145664000</v>
      </c>
      <c r="U236" s="7">
        <v>0</v>
      </c>
      <c r="V236" s="7">
        <v>109583573</v>
      </c>
      <c r="W236" s="7">
        <v>36080427</v>
      </c>
      <c r="X236" s="7">
        <v>109583573</v>
      </c>
      <c r="Y236" s="7">
        <v>109583573</v>
      </c>
      <c r="Z236" s="7">
        <v>109583573</v>
      </c>
      <c r="AA236" s="7">
        <v>109583573</v>
      </c>
    </row>
    <row r="237" spans="1:27" ht="22.5" customHeight="1" x14ac:dyDescent="0.25">
      <c r="A237" s="4" t="s">
        <v>275</v>
      </c>
      <c r="B237" s="5" t="s">
        <v>276</v>
      </c>
      <c r="C237" s="6" t="s">
        <v>82</v>
      </c>
      <c r="D237" s="4" t="s">
        <v>35</v>
      </c>
      <c r="E237" s="4" t="s">
        <v>80</v>
      </c>
      <c r="F237" s="4" t="s">
        <v>60</v>
      </c>
      <c r="G237" s="4" t="s">
        <v>36</v>
      </c>
      <c r="H237" s="4"/>
      <c r="I237" s="4"/>
      <c r="J237" s="4"/>
      <c r="K237" s="4"/>
      <c r="L237" s="4"/>
      <c r="M237" s="4" t="s">
        <v>37</v>
      </c>
      <c r="N237" s="4" t="s">
        <v>83</v>
      </c>
      <c r="O237" s="4" t="s">
        <v>54</v>
      </c>
      <c r="P237" s="5" t="s">
        <v>84</v>
      </c>
      <c r="Q237" s="7">
        <v>11517000</v>
      </c>
      <c r="R237" s="7">
        <v>0</v>
      </c>
      <c r="S237" s="7">
        <v>0</v>
      </c>
      <c r="T237" s="7">
        <v>11517000</v>
      </c>
      <c r="U237" s="7">
        <v>0</v>
      </c>
      <c r="V237" s="7">
        <v>11517000</v>
      </c>
      <c r="W237" s="7">
        <v>0</v>
      </c>
      <c r="X237" s="7">
        <v>11517000</v>
      </c>
      <c r="Y237" s="7">
        <v>0</v>
      </c>
      <c r="Z237" s="7">
        <v>0</v>
      </c>
      <c r="AA237" s="7">
        <v>0</v>
      </c>
    </row>
    <row r="238" spans="1:27" ht="67.5" x14ac:dyDescent="0.25">
      <c r="A238" s="4" t="s">
        <v>275</v>
      </c>
      <c r="B238" s="5" t="s">
        <v>276</v>
      </c>
      <c r="C238" s="6" t="s">
        <v>195</v>
      </c>
      <c r="D238" s="4" t="s">
        <v>86</v>
      </c>
      <c r="E238" s="4" t="s">
        <v>102</v>
      </c>
      <c r="F238" s="4" t="s">
        <v>88</v>
      </c>
      <c r="G238" s="4" t="s">
        <v>112</v>
      </c>
      <c r="H238" s="4"/>
      <c r="I238" s="4"/>
      <c r="J238" s="4"/>
      <c r="K238" s="4"/>
      <c r="L238" s="4"/>
      <c r="M238" s="4" t="s">
        <v>37</v>
      </c>
      <c r="N238" s="4" t="s">
        <v>83</v>
      </c>
      <c r="O238" s="4" t="s">
        <v>39</v>
      </c>
      <c r="P238" s="5" t="s">
        <v>277</v>
      </c>
      <c r="Q238" s="7">
        <v>1993898794</v>
      </c>
      <c r="R238" s="7">
        <v>0</v>
      </c>
      <c r="S238" s="7">
        <v>0</v>
      </c>
      <c r="T238" s="7">
        <v>1993898794</v>
      </c>
      <c r="U238" s="7">
        <v>1993898794</v>
      </c>
      <c r="V238" s="7">
        <v>0</v>
      </c>
      <c r="W238" s="7">
        <v>0</v>
      </c>
      <c r="X238" s="7">
        <v>0</v>
      </c>
      <c r="Y238" s="7">
        <v>0</v>
      </c>
      <c r="Z238" s="7">
        <v>0</v>
      </c>
      <c r="AA238" s="7">
        <v>0</v>
      </c>
    </row>
    <row r="239" spans="1:27" ht="45" x14ac:dyDescent="0.25">
      <c r="A239" s="4" t="s">
        <v>275</v>
      </c>
      <c r="B239" s="5" t="s">
        <v>276</v>
      </c>
      <c r="C239" s="6" t="s">
        <v>197</v>
      </c>
      <c r="D239" s="4" t="s">
        <v>86</v>
      </c>
      <c r="E239" s="4" t="s">
        <v>102</v>
      </c>
      <c r="F239" s="4" t="s">
        <v>88</v>
      </c>
      <c r="G239" s="4" t="s">
        <v>115</v>
      </c>
      <c r="H239" s="4"/>
      <c r="I239" s="4"/>
      <c r="J239" s="4"/>
      <c r="K239" s="4"/>
      <c r="L239" s="4"/>
      <c r="M239" s="4" t="s">
        <v>37</v>
      </c>
      <c r="N239" s="4" t="s">
        <v>53</v>
      </c>
      <c r="O239" s="4" t="s">
        <v>54</v>
      </c>
      <c r="P239" s="5" t="s">
        <v>278</v>
      </c>
      <c r="Q239" s="7">
        <v>1701567957</v>
      </c>
      <c r="R239" s="7">
        <v>0</v>
      </c>
      <c r="S239" s="7">
        <v>0</v>
      </c>
      <c r="T239" s="7">
        <v>1701567957</v>
      </c>
      <c r="U239" s="7">
        <v>0</v>
      </c>
      <c r="V239" s="7">
        <v>1701567957</v>
      </c>
      <c r="W239" s="7">
        <v>0</v>
      </c>
      <c r="X239" s="7">
        <v>1701068069</v>
      </c>
      <c r="Y239" s="7">
        <v>932683721</v>
      </c>
      <c r="Z239" s="7">
        <v>932683721</v>
      </c>
      <c r="AA239" s="7">
        <v>932683721</v>
      </c>
    </row>
    <row r="240" spans="1:27" ht="67.5" x14ac:dyDescent="0.25">
      <c r="A240" s="4" t="s">
        <v>275</v>
      </c>
      <c r="B240" s="5" t="s">
        <v>276</v>
      </c>
      <c r="C240" s="6" t="s">
        <v>255</v>
      </c>
      <c r="D240" s="4" t="s">
        <v>86</v>
      </c>
      <c r="E240" s="4" t="s">
        <v>102</v>
      </c>
      <c r="F240" s="4" t="s">
        <v>88</v>
      </c>
      <c r="G240" s="4" t="s">
        <v>118</v>
      </c>
      <c r="H240" s="4" t="s">
        <v>1</v>
      </c>
      <c r="I240" s="4" t="s">
        <v>1</v>
      </c>
      <c r="J240" s="4" t="s">
        <v>1</v>
      </c>
      <c r="K240" s="4" t="s">
        <v>1</v>
      </c>
      <c r="L240" s="4" t="s">
        <v>1</v>
      </c>
      <c r="M240" s="4" t="s">
        <v>37</v>
      </c>
      <c r="N240" s="4" t="s">
        <v>53</v>
      </c>
      <c r="O240" s="4" t="s">
        <v>54</v>
      </c>
      <c r="P240" s="5" t="s">
        <v>279</v>
      </c>
      <c r="Q240" s="7">
        <v>980518673</v>
      </c>
      <c r="R240" s="7">
        <v>0</v>
      </c>
      <c r="S240" s="7">
        <v>0</v>
      </c>
      <c r="T240" s="7">
        <v>980518673</v>
      </c>
      <c r="U240" s="7">
        <v>0</v>
      </c>
      <c r="V240" s="7">
        <v>980518673</v>
      </c>
      <c r="W240" s="7">
        <v>0</v>
      </c>
      <c r="X240" s="7">
        <v>980518673</v>
      </c>
      <c r="Y240" s="7">
        <v>519253253</v>
      </c>
      <c r="Z240" s="7">
        <v>500293485</v>
      </c>
      <c r="AA240" s="7">
        <v>500293485</v>
      </c>
    </row>
    <row r="241" spans="1:27" ht="33.75" customHeight="1" x14ac:dyDescent="0.25">
      <c r="A241" s="4" t="s">
        <v>280</v>
      </c>
      <c r="B241" s="5" t="s">
        <v>281</v>
      </c>
      <c r="C241" s="6" t="s">
        <v>34</v>
      </c>
      <c r="D241" s="4" t="s">
        <v>35</v>
      </c>
      <c r="E241" s="4" t="s">
        <v>36</v>
      </c>
      <c r="F241" s="4" t="s">
        <v>36</v>
      </c>
      <c r="G241" s="4" t="s">
        <v>36</v>
      </c>
      <c r="H241" s="4"/>
      <c r="I241" s="4"/>
      <c r="J241" s="4"/>
      <c r="K241" s="4"/>
      <c r="L241" s="4"/>
      <c r="M241" s="4" t="s">
        <v>37</v>
      </c>
      <c r="N241" s="4" t="s">
        <v>38</v>
      </c>
      <c r="O241" s="4" t="s">
        <v>39</v>
      </c>
      <c r="P241" s="5" t="s">
        <v>40</v>
      </c>
      <c r="Q241" s="7">
        <v>1737208000</v>
      </c>
      <c r="R241" s="7">
        <v>0</v>
      </c>
      <c r="S241" s="7">
        <v>0</v>
      </c>
      <c r="T241" s="7">
        <v>1737208000</v>
      </c>
      <c r="U241" s="7">
        <v>0</v>
      </c>
      <c r="V241" s="7">
        <v>1274776493</v>
      </c>
      <c r="W241" s="7">
        <v>462431507</v>
      </c>
      <c r="X241" s="7">
        <v>1274776493</v>
      </c>
      <c r="Y241" s="7">
        <v>1273017306</v>
      </c>
      <c r="Z241" s="7">
        <v>1171880615</v>
      </c>
      <c r="AA241" s="7">
        <v>1171880615</v>
      </c>
    </row>
    <row r="242" spans="1:27" ht="33.75" customHeight="1" x14ac:dyDescent="0.25">
      <c r="A242" s="4" t="s">
        <v>280</v>
      </c>
      <c r="B242" s="5" t="s">
        <v>281</v>
      </c>
      <c r="C242" s="6" t="s">
        <v>41</v>
      </c>
      <c r="D242" s="4" t="s">
        <v>35</v>
      </c>
      <c r="E242" s="4" t="s">
        <v>36</v>
      </c>
      <c r="F242" s="4" t="s">
        <v>36</v>
      </c>
      <c r="G242" s="4" t="s">
        <v>42</v>
      </c>
      <c r="H242" s="4"/>
      <c r="I242" s="4"/>
      <c r="J242" s="4"/>
      <c r="K242" s="4"/>
      <c r="L242" s="4"/>
      <c r="M242" s="4" t="s">
        <v>37</v>
      </c>
      <c r="N242" s="4" t="s">
        <v>38</v>
      </c>
      <c r="O242" s="4" t="s">
        <v>39</v>
      </c>
      <c r="P242" s="5" t="s">
        <v>43</v>
      </c>
      <c r="Q242" s="7">
        <v>363450000</v>
      </c>
      <c r="R242" s="7">
        <v>0</v>
      </c>
      <c r="S242" s="7">
        <v>0</v>
      </c>
      <c r="T242" s="7">
        <v>363450000</v>
      </c>
      <c r="U242" s="7">
        <v>0</v>
      </c>
      <c r="V242" s="7">
        <v>153739076</v>
      </c>
      <c r="W242" s="7">
        <v>209710924</v>
      </c>
      <c r="X242" s="7">
        <v>153739076</v>
      </c>
      <c r="Y242" s="7">
        <v>150090776</v>
      </c>
      <c r="Z242" s="7">
        <v>150090776</v>
      </c>
      <c r="AA242" s="7">
        <v>150090776</v>
      </c>
    </row>
    <row r="243" spans="1:27" ht="33.75" customHeight="1" x14ac:dyDescent="0.25">
      <c r="A243" s="4" t="s">
        <v>280</v>
      </c>
      <c r="B243" s="5" t="s">
        <v>281</v>
      </c>
      <c r="C243" s="6" t="s">
        <v>44</v>
      </c>
      <c r="D243" s="4" t="s">
        <v>35</v>
      </c>
      <c r="E243" s="4" t="s">
        <v>36</v>
      </c>
      <c r="F243" s="4" t="s">
        <v>36</v>
      </c>
      <c r="G243" s="4" t="s">
        <v>45</v>
      </c>
      <c r="H243" s="4"/>
      <c r="I243" s="4"/>
      <c r="J243" s="4"/>
      <c r="K243" s="4"/>
      <c r="L243" s="4"/>
      <c r="M243" s="4" t="s">
        <v>37</v>
      </c>
      <c r="N243" s="4" t="s">
        <v>38</v>
      </c>
      <c r="O243" s="4" t="s">
        <v>39</v>
      </c>
      <c r="P243" s="5" t="s">
        <v>46</v>
      </c>
      <c r="Q243" s="7">
        <v>146406000</v>
      </c>
      <c r="R243" s="7">
        <v>0</v>
      </c>
      <c r="S243" s="7">
        <v>0</v>
      </c>
      <c r="T243" s="7">
        <v>146406000</v>
      </c>
      <c r="U243" s="7">
        <v>0</v>
      </c>
      <c r="V243" s="7">
        <v>62423703</v>
      </c>
      <c r="W243" s="7">
        <v>83982297</v>
      </c>
      <c r="X243" s="7">
        <v>62423703</v>
      </c>
      <c r="Y243" s="7">
        <v>62423703</v>
      </c>
      <c r="Z243" s="7">
        <v>62423703</v>
      </c>
      <c r="AA243" s="7">
        <v>62423703</v>
      </c>
    </row>
    <row r="244" spans="1:27" ht="33.75" customHeight="1" x14ac:dyDescent="0.25">
      <c r="A244" s="4" t="s">
        <v>280</v>
      </c>
      <c r="B244" s="5" t="s">
        <v>281</v>
      </c>
      <c r="C244" s="6" t="s">
        <v>49</v>
      </c>
      <c r="D244" s="4" t="s">
        <v>35</v>
      </c>
      <c r="E244" s="4" t="s">
        <v>42</v>
      </c>
      <c r="F244" s="4" t="s">
        <v>42</v>
      </c>
      <c r="G244" s="4"/>
      <c r="H244" s="4"/>
      <c r="I244" s="4"/>
      <c r="J244" s="4"/>
      <c r="K244" s="4"/>
      <c r="L244" s="4"/>
      <c r="M244" s="4" t="s">
        <v>37</v>
      </c>
      <c r="N244" s="4" t="s">
        <v>38</v>
      </c>
      <c r="O244" s="4" t="s">
        <v>39</v>
      </c>
      <c r="P244" s="5" t="s">
        <v>50</v>
      </c>
      <c r="Q244" s="7">
        <v>23279000</v>
      </c>
      <c r="R244" s="7">
        <v>0</v>
      </c>
      <c r="S244" s="7">
        <v>0</v>
      </c>
      <c r="T244" s="7">
        <v>23279000</v>
      </c>
      <c r="U244" s="7">
        <v>0</v>
      </c>
      <c r="V244" s="7">
        <v>23279000</v>
      </c>
      <c r="W244" s="7">
        <v>0</v>
      </c>
      <c r="X244" s="7">
        <v>23279000</v>
      </c>
      <c r="Y244" s="7">
        <v>0</v>
      </c>
      <c r="Z244" s="7">
        <v>0</v>
      </c>
      <c r="AA244" s="7">
        <v>0</v>
      </c>
    </row>
    <row r="245" spans="1:27" ht="33.75" customHeight="1" x14ac:dyDescent="0.25">
      <c r="A245" s="4" t="s">
        <v>280</v>
      </c>
      <c r="B245" s="5" t="s">
        <v>281</v>
      </c>
      <c r="C245" s="6" t="s">
        <v>79</v>
      </c>
      <c r="D245" s="4" t="s">
        <v>35</v>
      </c>
      <c r="E245" s="4" t="s">
        <v>80</v>
      </c>
      <c r="F245" s="4" t="s">
        <v>36</v>
      </c>
      <c r="G245" s="4"/>
      <c r="H245" s="4"/>
      <c r="I245" s="4"/>
      <c r="J245" s="4"/>
      <c r="K245" s="4"/>
      <c r="L245" s="4"/>
      <c r="M245" s="4" t="s">
        <v>37</v>
      </c>
      <c r="N245" s="4" t="s">
        <v>38</v>
      </c>
      <c r="O245" s="4" t="s">
        <v>39</v>
      </c>
      <c r="P245" s="5" t="s">
        <v>81</v>
      </c>
      <c r="Q245" s="7">
        <v>1555000</v>
      </c>
      <c r="R245" s="7">
        <v>0</v>
      </c>
      <c r="S245" s="7">
        <v>0</v>
      </c>
      <c r="T245" s="7">
        <v>1555000</v>
      </c>
      <c r="U245" s="7">
        <v>0</v>
      </c>
      <c r="V245" s="7">
        <v>0</v>
      </c>
      <c r="W245" s="7">
        <v>1555000</v>
      </c>
      <c r="X245" s="7">
        <v>0</v>
      </c>
      <c r="Y245" s="7">
        <v>0</v>
      </c>
      <c r="Z245" s="7">
        <v>0</v>
      </c>
      <c r="AA245" s="7">
        <v>0</v>
      </c>
    </row>
    <row r="246" spans="1:27" ht="33.75" customHeight="1" x14ac:dyDescent="0.25">
      <c r="A246" s="4" t="s">
        <v>280</v>
      </c>
      <c r="B246" s="5" t="s">
        <v>281</v>
      </c>
      <c r="C246" s="6" t="s">
        <v>82</v>
      </c>
      <c r="D246" s="4" t="s">
        <v>35</v>
      </c>
      <c r="E246" s="4" t="s">
        <v>80</v>
      </c>
      <c r="F246" s="4" t="s">
        <v>60</v>
      </c>
      <c r="G246" s="4" t="s">
        <v>36</v>
      </c>
      <c r="H246" s="4"/>
      <c r="I246" s="4"/>
      <c r="J246" s="4"/>
      <c r="K246" s="4"/>
      <c r="L246" s="4"/>
      <c r="M246" s="4" t="s">
        <v>37</v>
      </c>
      <c r="N246" s="4" t="s">
        <v>83</v>
      </c>
      <c r="O246" s="4" t="s">
        <v>54</v>
      </c>
      <c r="P246" s="5" t="s">
        <v>84</v>
      </c>
      <c r="Q246" s="7">
        <v>11180000</v>
      </c>
      <c r="R246" s="7">
        <v>0</v>
      </c>
      <c r="S246" s="7">
        <v>0</v>
      </c>
      <c r="T246" s="7">
        <v>11180000</v>
      </c>
      <c r="U246" s="7">
        <v>0</v>
      </c>
      <c r="V246" s="7">
        <v>0</v>
      </c>
      <c r="W246" s="7">
        <v>11180000</v>
      </c>
      <c r="X246" s="7">
        <v>0</v>
      </c>
      <c r="Y246" s="7">
        <v>0</v>
      </c>
      <c r="Z246" s="7">
        <v>0</v>
      </c>
      <c r="AA246" s="7">
        <v>0</v>
      </c>
    </row>
    <row r="247" spans="1:27" ht="33.75" customHeight="1" x14ac:dyDescent="0.25">
      <c r="A247" s="4" t="s">
        <v>282</v>
      </c>
      <c r="B247" s="5" t="s">
        <v>283</v>
      </c>
      <c r="C247" s="6" t="s">
        <v>34</v>
      </c>
      <c r="D247" s="4" t="s">
        <v>35</v>
      </c>
      <c r="E247" s="4" t="s">
        <v>36</v>
      </c>
      <c r="F247" s="4" t="s">
        <v>36</v>
      </c>
      <c r="G247" s="4" t="s">
        <v>36</v>
      </c>
      <c r="H247" s="4"/>
      <c r="I247" s="4"/>
      <c r="J247" s="4"/>
      <c r="K247" s="4"/>
      <c r="L247" s="4"/>
      <c r="M247" s="4" t="s">
        <v>37</v>
      </c>
      <c r="N247" s="4" t="s">
        <v>38</v>
      </c>
      <c r="O247" s="4" t="s">
        <v>39</v>
      </c>
      <c r="P247" s="5" t="s">
        <v>40</v>
      </c>
      <c r="Q247" s="7">
        <v>1697200000</v>
      </c>
      <c r="R247" s="7">
        <v>0</v>
      </c>
      <c r="S247" s="7">
        <v>0</v>
      </c>
      <c r="T247" s="7">
        <v>1697200000</v>
      </c>
      <c r="U247" s="7">
        <v>0</v>
      </c>
      <c r="V247" s="7">
        <v>1100108722</v>
      </c>
      <c r="W247" s="7">
        <v>597091278</v>
      </c>
      <c r="X247" s="7">
        <v>1100108722</v>
      </c>
      <c r="Y247" s="7">
        <v>1100108722</v>
      </c>
      <c r="Z247" s="7">
        <v>1100108722</v>
      </c>
      <c r="AA247" s="7">
        <v>1100108722</v>
      </c>
    </row>
    <row r="248" spans="1:27" ht="33.75" customHeight="1" x14ac:dyDescent="0.25">
      <c r="A248" s="4" t="s">
        <v>282</v>
      </c>
      <c r="B248" s="5" t="s">
        <v>283</v>
      </c>
      <c r="C248" s="6" t="s">
        <v>41</v>
      </c>
      <c r="D248" s="4" t="s">
        <v>35</v>
      </c>
      <c r="E248" s="4" t="s">
        <v>36</v>
      </c>
      <c r="F248" s="4" t="s">
        <v>36</v>
      </c>
      <c r="G248" s="4" t="s">
        <v>42</v>
      </c>
      <c r="H248" s="4"/>
      <c r="I248" s="4"/>
      <c r="J248" s="4"/>
      <c r="K248" s="4"/>
      <c r="L248" s="4"/>
      <c r="M248" s="4" t="s">
        <v>37</v>
      </c>
      <c r="N248" s="4" t="s">
        <v>38</v>
      </c>
      <c r="O248" s="4" t="s">
        <v>39</v>
      </c>
      <c r="P248" s="5" t="s">
        <v>43</v>
      </c>
      <c r="Q248" s="7">
        <v>725300000</v>
      </c>
      <c r="R248" s="7">
        <v>0</v>
      </c>
      <c r="S248" s="7">
        <v>0</v>
      </c>
      <c r="T248" s="7">
        <v>725300000</v>
      </c>
      <c r="U248" s="7">
        <v>0</v>
      </c>
      <c r="V248" s="7">
        <v>450365199</v>
      </c>
      <c r="W248" s="7">
        <v>274934801</v>
      </c>
      <c r="X248" s="7">
        <v>450365199</v>
      </c>
      <c r="Y248" s="7">
        <v>450365199</v>
      </c>
      <c r="Z248" s="7">
        <v>450365199</v>
      </c>
      <c r="AA248" s="7">
        <v>450365199</v>
      </c>
    </row>
    <row r="249" spans="1:27" ht="33.75" customHeight="1" x14ac:dyDescent="0.25">
      <c r="A249" s="4" t="s">
        <v>282</v>
      </c>
      <c r="B249" s="5" t="s">
        <v>283</v>
      </c>
      <c r="C249" s="6" t="s">
        <v>82</v>
      </c>
      <c r="D249" s="4" t="s">
        <v>35</v>
      </c>
      <c r="E249" s="4" t="s">
        <v>80</v>
      </c>
      <c r="F249" s="4" t="s">
        <v>60</v>
      </c>
      <c r="G249" s="4" t="s">
        <v>36</v>
      </c>
      <c r="H249" s="4"/>
      <c r="I249" s="4"/>
      <c r="J249" s="4"/>
      <c r="K249" s="4"/>
      <c r="L249" s="4"/>
      <c r="M249" s="4" t="s">
        <v>37</v>
      </c>
      <c r="N249" s="4" t="s">
        <v>83</v>
      </c>
      <c r="O249" s="4" t="s">
        <v>54</v>
      </c>
      <c r="P249" s="5" t="s">
        <v>84</v>
      </c>
      <c r="Q249" s="7">
        <v>16800000</v>
      </c>
      <c r="R249" s="7">
        <v>0</v>
      </c>
      <c r="S249" s="7">
        <v>0</v>
      </c>
      <c r="T249" s="7">
        <v>16800000</v>
      </c>
      <c r="U249" s="7">
        <v>0</v>
      </c>
      <c r="V249" s="7">
        <v>0</v>
      </c>
      <c r="W249" s="7">
        <v>16800000</v>
      </c>
      <c r="X249" s="7">
        <v>0</v>
      </c>
      <c r="Y249" s="7">
        <v>0</v>
      </c>
      <c r="Z249" s="7">
        <v>0</v>
      </c>
      <c r="AA249" s="7">
        <v>0</v>
      </c>
    </row>
    <row r="250" spans="1:27" ht="33.75" customHeight="1" x14ac:dyDescent="0.25">
      <c r="A250" s="4" t="s">
        <v>284</v>
      </c>
      <c r="B250" s="5" t="s">
        <v>285</v>
      </c>
      <c r="C250" s="6" t="s">
        <v>34</v>
      </c>
      <c r="D250" s="4" t="s">
        <v>35</v>
      </c>
      <c r="E250" s="4" t="s">
        <v>36</v>
      </c>
      <c r="F250" s="4" t="s">
        <v>36</v>
      </c>
      <c r="G250" s="4" t="s">
        <v>36</v>
      </c>
      <c r="H250" s="4"/>
      <c r="I250" s="4"/>
      <c r="J250" s="4"/>
      <c r="K250" s="4"/>
      <c r="L250" s="4"/>
      <c r="M250" s="4" t="s">
        <v>37</v>
      </c>
      <c r="N250" s="4" t="s">
        <v>38</v>
      </c>
      <c r="O250" s="4" t="s">
        <v>39</v>
      </c>
      <c r="P250" s="5" t="s">
        <v>40</v>
      </c>
      <c r="Q250" s="7">
        <v>1316900000</v>
      </c>
      <c r="R250" s="7">
        <v>0</v>
      </c>
      <c r="S250" s="7">
        <v>0</v>
      </c>
      <c r="T250" s="7">
        <v>1316900000</v>
      </c>
      <c r="U250" s="7">
        <v>0</v>
      </c>
      <c r="V250" s="7">
        <v>1252515750</v>
      </c>
      <c r="W250" s="7">
        <v>64384250</v>
      </c>
      <c r="X250" s="7">
        <v>1252515750</v>
      </c>
      <c r="Y250" s="7">
        <v>1172515750</v>
      </c>
      <c r="Z250" s="7">
        <v>1172515750</v>
      </c>
      <c r="AA250" s="7">
        <v>1172515750</v>
      </c>
    </row>
    <row r="251" spans="1:27" ht="33.75" customHeight="1" x14ac:dyDescent="0.25">
      <c r="A251" s="4" t="s">
        <v>284</v>
      </c>
      <c r="B251" s="5" t="s">
        <v>285</v>
      </c>
      <c r="C251" s="6" t="s">
        <v>41</v>
      </c>
      <c r="D251" s="4" t="s">
        <v>35</v>
      </c>
      <c r="E251" s="4" t="s">
        <v>36</v>
      </c>
      <c r="F251" s="4" t="s">
        <v>36</v>
      </c>
      <c r="G251" s="4" t="s">
        <v>42</v>
      </c>
      <c r="H251" s="4"/>
      <c r="I251" s="4"/>
      <c r="J251" s="4"/>
      <c r="K251" s="4"/>
      <c r="L251" s="4"/>
      <c r="M251" s="4" t="s">
        <v>37</v>
      </c>
      <c r="N251" s="4" t="s">
        <v>38</v>
      </c>
      <c r="O251" s="4" t="s">
        <v>39</v>
      </c>
      <c r="P251" s="5" t="s">
        <v>43</v>
      </c>
      <c r="Q251" s="7">
        <v>399700000</v>
      </c>
      <c r="R251" s="7">
        <v>0</v>
      </c>
      <c r="S251" s="7">
        <v>0</v>
      </c>
      <c r="T251" s="7">
        <v>399700000</v>
      </c>
      <c r="U251" s="7">
        <v>0</v>
      </c>
      <c r="V251" s="7">
        <v>399700000</v>
      </c>
      <c r="W251" s="7">
        <v>0</v>
      </c>
      <c r="X251" s="7">
        <v>399700000</v>
      </c>
      <c r="Y251" s="7">
        <v>399700000</v>
      </c>
      <c r="Z251" s="7">
        <v>399700000</v>
      </c>
      <c r="AA251" s="7">
        <v>399700000</v>
      </c>
    </row>
    <row r="252" spans="1:27" ht="33.75" customHeight="1" x14ac:dyDescent="0.25">
      <c r="A252" s="4" t="s">
        <v>284</v>
      </c>
      <c r="B252" s="5" t="s">
        <v>285</v>
      </c>
      <c r="C252" s="6" t="s">
        <v>44</v>
      </c>
      <c r="D252" s="4" t="s">
        <v>35</v>
      </c>
      <c r="E252" s="4" t="s">
        <v>36</v>
      </c>
      <c r="F252" s="4" t="s">
        <v>36</v>
      </c>
      <c r="G252" s="4" t="s">
        <v>45</v>
      </c>
      <c r="H252" s="4"/>
      <c r="I252" s="4"/>
      <c r="J252" s="4"/>
      <c r="K252" s="4"/>
      <c r="L252" s="4"/>
      <c r="M252" s="4" t="s">
        <v>37</v>
      </c>
      <c r="N252" s="4" t="s">
        <v>38</v>
      </c>
      <c r="O252" s="4" t="s">
        <v>39</v>
      </c>
      <c r="P252" s="5" t="s">
        <v>46</v>
      </c>
      <c r="Q252" s="7">
        <v>184800000</v>
      </c>
      <c r="R252" s="7">
        <v>0</v>
      </c>
      <c r="S252" s="7">
        <v>0</v>
      </c>
      <c r="T252" s="7">
        <v>184800000</v>
      </c>
      <c r="U252" s="7">
        <v>0</v>
      </c>
      <c r="V252" s="7">
        <v>180000000</v>
      </c>
      <c r="W252" s="7">
        <v>4800000</v>
      </c>
      <c r="X252" s="7">
        <v>180000000</v>
      </c>
      <c r="Y252" s="7">
        <v>160000000</v>
      </c>
      <c r="Z252" s="7">
        <v>160000000</v>
      </c>
      <c r="AA252" s="7">
        <v>160000000</v>
      </c>
    </row>
    <row r="253" spans="1:27" ht="33.75" customHeight="1" x14ac:dyDescent="0.25">
      <c r="A253" s="4" t="s">
        <v>284</v>
      </c>
      <c r="B253" s="5" t="s">
        <v>285</v>
      </c>
      <c r="C253" s="6" t="s">
        <v>82</v>
      </c>
      <c r="D253" s="4" t="s">
        <v>35</v>
      </c>
      <c r="E253" s="4" t="s">
        <v>80</v>
      </c>
      <c r="F253" s="4" t="s">
        <v>60</v>
      </c>
      <c r="G253" s="4" t="s">
        <v>36</v>
      </c>
      <c r="H253" s="4"/>
      <c r="I253" s="4"/>
      <c r="J253" s="4"/>
      <c r="K253" s="4"/>
      <c r="L253" s="4"/>
      <c r="M253" s="4" t="s">
        <v>37</v>
      </c>
      <c r="N253" s="4" t="s">
        <v>83</v>
      </c>
      <c r="O253" s="4" t="s">
        <v>54</v>
      </c>
      <c r="P253" s="5" t="s">
        <v>84</v>
      </c>
      <c r="Q253" s="7">
        <v>9600000</v>
      </c>
      <c r="R253" s="7">
        <v>0</v>
      </c>
      <c r="S253" s="7">
        <v>0</v>
      </c>
      <c r="T253" s="7">
        <v>9600000</v>
      </c>
      <c r="U253" s="7">
        <v>0</v>
      </c>
      <c r="V253" s="7">
        <v>0</v>
      </c>
      <c r="W253" s="7">
        <v>9600000</v>
      </c>
      <c r="X253" s="7">
        <v>0</v>
      </c>
      <c r="Y253" s="7">
        <v>0</v>
      </c>
      <c r="Z253" s="7">
        <v>0</v>
      </c>
      <c r="AA253" s="7">
        <v>0</v>
      </c>
    </row>
    <row r="254" spans="1:27" ht="22.5" customHeight="1" x14ac:dyDescent="0.25">
      <c r="A254" s="4" t="s">
        <v>286</v>
      </c>
      <c r="B254" s="5" t="s">
        <v>287</v>
      </c>
      <c r="C254" s="6" t="s">
        <v>34</v>
      </c>
      <c r="D254" s="4" t="s">
        <v>35</v>
      </c>
      <c r="E254" s="4" t="s">
        <v>36</v>
      </c>
      <c r="F254" s="4" t="s">
        <v>36</v>
      </c>
      <c r="G254" s="4" t="s">
        <v>36</v>
      </c>
      <c r="H254" s="4"/>
      <c r="I254" s="4"/>
      <c r="J254" s="4"/>
      <c r="K254" s="4"/>
      <c r="L254" s="4"/>
      <c r="M254" s="4" t="s">
        <v>37</v>
      </c>
      <c r="N254" s="4" t="s">
        <v>38</v>
      </c>
      <c r="O254" s="4" t="s">
        <v>39</v>
      </c>
      <c r="P254" s="5" t="s">
        <v>40</v>
      </c>
      <c r="Q254" s="7">
        <v>1488632000</v>
      </c>
      <c r="R254" s="7">
        <v>0</v>
      </c>
      <c r="S254" s="7">
        <v>0</v>
      </c>
      <c r="T254" s="7">
        <v>1488632000</v>
      </c>
      <c r="U254" s="7">
        <v>0</v>
      </c>
      <c r="V254" s="7">
        <v>1032592200.5700001</v>
      </c>
      <c r="W254" s="7">
        <v>456039799.43000001</v>
      </c>
      <c r="X254" s="7">
        <v>1032592200.5700001</v>
      </c>
      <c r="Y254" s="7">
        <v>1032592200.5700001</v>
      </c>
      <c r="Z254" s="7">
        <v>1032592200.5700001</v>
      </c>
      <c r="AA254" s="7">
        <v>1032592200.5700001</v>
      </c>
    </row>
    <row r="255" spans="1:27" ht="22.5" customHeight="1" x14ac:dyDescent="0.25">
      <c r="A255" s="4" t="s">
        <v>286</v>
      </c>
      <c r="B255" s="5" t="s">
        <v>287</v>
      </c>
      <c r="C255" s="6" t="s">
        <v>41</v>
      </c>
      <c r="D255" s="4" t="s">
        <v>35</v>
      </c>
      <c r="E255" s="4" t="s">
        <v>36</v>
      </c>
      <c r="F255" s="4" t="s">
        <v>36</v>
      </c>
      <c r="G255" s="4" t="s">
        <v>42</v>
      </c>
      <c r="H255" s="4"/>
      <c r="I255" s="4"/>
      <c r="J255" s="4"/>
      <c r="K255" s="4"/>
      <c r="L255" s="4"/>
      <c r="M255" s="4" t="s">
        <v>37</v>
      </c>
      <c r="N255" s="4" t="s">
        <v>38</v>
      </c>
      <c r="O255" s="4" t="s">
        <v>39</v>
      </c>
      <c r="P255" s="5" t="s">
        <v>43</v>
      </c>
      <c r="Q255" s="7">
        <v>382726000</v>
      </c>
      <c r="R255" s="7">
        <v>0</v>
      </c>
      <c r="S255" s="7">
        <v>0</v>
      </c>
      <c r="T255" s="7">
        <v>382726000</v>
      </c>
      <c r="U255" s="7">
        <v>0</v>
      </c>
      <c r="V255" s="7">
        <v>370610626</v>
      </c>
      <c r="W255" s="7">
        <v>12115374</v>
      </c>
      <c r="X255" s="7">
        <v>370610626</v>
      </c>
      <c r="Y255" s="7">
        <v>370610626</v>
      </c>
      <c r="Z255" s="7">
        <v>370610626</v>
      </c>
      <c r="AA255" s="7">
        <v>370610626</v>
      </c>
    </row>
    <row r="256" spans="1:27" ht="33.75" customHeight="1" x14ac:dyDescent="0.25">
      <c r="A256" s="4" t="s">
        <v>286</v>
      </c>
      <c r="B256" s="5" t="s">
        <v>287</v>
      </c>
      <c r="C256" s="6" t="s">
        <v>44</v>
      </c>
      <c r="D256" s="4" t="s">
        <v>35</v>
      </c>
      <c r="E256" s="4" t="s">
        <v>36</v>
      </c>
      <c r="F256" s="4" t="s">
        <v>36</v>
      </c>
      <c r="G256" s="4" t="s">
        <v>45</v>
      </c>
      <c r="H256" s="4"/>
      <c r="I256" s="4"/>
      <c r="J256" s="4"/>
      <c r="K256" s="4"/>
      <c r="L256" s="4"/>
      <c r="M256" s="4" t="s">
        <v>37</v>
      </c>
      <c r="N256" s="4" t="s">
        <v>38</v>
      </c>
      <c r="O256" s="4" t="s">
        <v>39</v>
      </c>
      <c r="P256" s="5" t="s">
        <v>46</v>
      </c>
      <c r="Q256" s="7">
        <v>197951000</v>
      </c>
      <c r="R256" s="7">
        <v>0</v>
      </c>
      <c r="S256" s="7">
        <v>0</v>
      </c>
      <c r="T256" s="7">
        <v>197951000</v>
      </c>
      <c r="U256" s="7">
        <v>0</v>
      </c>
      <c r="V256" s="7">
        <v>36684122</v>
      </c>
      <c r="W256" s="7">
        <v>161266878</v>
      </c>
      <c r="X256" s="7">
        <v>36684122</v>
      </c>
      <c r="Y256" s="7">
        <v>36684122</v>
      </c>
      <c r="Z256" s="7">
        <v>36684122</v>
      </c>
      <c r="AA256" s="7">
        <v>36684122</v>
      </c>
    </row>
    <row r="257" spans="1:27" ht="22.5" customHeight="1" x14ac:dyDescent="0.25">
      <c r="A257" s="4" t="s">
        <v>286</v>
      </c>
      <c r="B257" s="5" t="s">
        <v>287</v>
      </c>
      <c r="C257" s="6" t="s">
        <v>49</v>
      </c>
      <c r="D257" s="4" t="s">
        <v>35</v>
      </c>
      <c r="E257" s="4" t="s">
        <v>42</v>
      </c>
      <c r="F257" s="4" t="s">
        <v>42</v>
      </c>
      <c r="G257" s="4"/>
      <c r="H257" s="4"/>
      <c r="I257" s="4"/>
      <c r="J257" s="4"/>
      <c r="K257" s="4"/>
      <c r="L257" s="4"/>
      <c r="M257" s="4" t="s">
        <v>37</v>
      </c>
      <c r="N257" s="4" t="s">
        <v>38</v>
      </c>
      <c r="O257" s="4" t="s">
        <v>39</v>
      </c>
      <c r="P257" s="5" t="s">
        <v>50</v>
      </c>
      <c r="Q257" s="7">
        <v>84440000</v>
      </c>
      <c r="R257" s="7">
        <v>0</v>
      </c>
      <c r="S257" s="7">
        <v>0</v>
      </c>
      <c r="T257" s="7">
        <v>84440000</v>
      </c>
      <c r="U257" s="7">
        <v>0</v>
      </c>
      <c r="V257" s="7">
        <v>55054500</v>
      </c>
      <c r="W257" s="7">
        <v>29385500</v>
      </c>
      <c r="X257" s="7">
        <v>55054500</v>
      </c>
      <c r="Y257" s="7">
        <v>55054500</v>
      </c>
      <c r="Z257" s="7">
        <v>55054500</v>
      </c>
      <c r="AA257" s="7">
        <v>55054500</v>
      </c>
    </row>
    <row r="258" spans="1:27" ht="22.5" customHeight="1" x14ac:dyDescent="0.25">
      <c r="A258" s="4" t="s">
        <v>286</v>
      </c>
      <c r="B258" s="5" t="s">
        <v>287</v>
      </c>
      <c r="C258" s="6" t="s">
        <v>79</v>
      </c>
      <c r="D258" s="4" t="s">
        <v>35</v>
      </c>
      <c r="E258" s="4" t="s">
        <v>80</v>
      </c>
      <c r="F258" s="4" t="s">
        <v>36</v>
      </c>
      <c r="G258" s="4"/>
      <c r="H258" s="4"/>
      <c r="I258" s="4"/>
      <c r="J258" s="4"/>
      <c r="K258" s="4"/>
      <c r="L258" s="4"/>
      <c r="M258" s="4" t="s">
        <v>37</v>
      </c>
      <c r="N258" s="4" t="s">
        <v>38</v>
      </c>
      <c r="O258" s="4" t="s">
        <v>39</v>
      </c>
      <c r="P258" s="5" t="s">
        <v>81</v>
      </c>
      <c r="Q258" s="7">
        <v>4418000</v>
      </c>
      <c r="R258" s="7">
        <v>0</v>
      </c>
      <c r="S258" s="7">
        <v>0</v>
      </c>
      <c r="T258" s="7">
        <v>4418000</v>
      </c>
      <c r="U258" s="7">
        <v>0</v>
      </c>
      <c r="V258" s="7">
        <v>4418000</v>
      </c>
      <c r="W258" s="7">
        <v>0</v>
      </c>
      <c r="X258" s="7">
        <v>4418000</v>
      </c>
      <c r="Y258" s="7">
        <v>4418000</v>
      </c>
      <c r="Z258" s="7">
        <v>4418000</v>
      </c>
      <c r="AA258" s="7">
        <v>4418000</v>
      </c>
    </row>
    <row r="259" spans="1:27" ht="22.5" customHeight="1" x14ac:dyDescent="0.25">
      <c r="A259" s="4" t="s">
        <v>286</v>
      </c>
      <c r="B259" s="5" t="s">
        <v>287</v>
      </c>
      <c r="C259" s="6" t="s">
        <v>82</v>
      </c>
      <c r="D259" s="4" t="s">
        <v>35</v>
      </c>
      <c r="E259" s="4" t="s">
        <v>80</v>
      </c>
      <c r="F259" s="4" t="s">
        <v>60</v>
      </c>
      <c r="G259" s="4" t="s">
        <v>36</v>
      </c>
      <c r="H259" s="4"/>
      <c r="I259" s="4"/>
      <c r="J259" s="4"/>
      <c r="K259" s="4"/>
      <c r="L259" s="4"/>
      <c r="M259" s="4" t="s">
        <v>37</v>
      </c>
      <c r="N259" s="4" t="s">
        <v>83</v>
      </c>
      <c r="O259" s="4" t="s">
        <v>54</v>
      </c>
      <c r="P259" s="5" t="s">
        <v>84</v>
      </c>
      <c r="Q259" s="7">
        <v>13503000</v>
      </c>
      <c r="R259" s="7">
        <v>0</v>
      </c>
      <c r="S259" s="7">
        <v>0</v>
      </c>
      <c r="T259" s="7">
        <v>13503000</v>
      </c>
      <c r="U259" s="7">
        <v>0</v>
      </c>
      <c r="V259" s="7">
        <v>0</v>
      </c>
      <c r="W259" s="7">
        <v>13503000</v>
      </c>
      <c r="X259" s="7">
        <v>0</v>
      </c>
      <c r="Y259" s="7">
        <v>0</v>
      </c>
      <c r="Z259" s="7">
        <v>0</v>
      </c>
      <c r="AA259" s="7">
        <v>0</v>
      </c>
    </row>
    <row r="260" spans="1:27" ht="33.75" customHeight="1" x14ac:dyDescent="0.25">
      <c r="A260" s="4" t="s">
        <v>288</v>
      </c>
      <c r="B260" s="5" t="s">
        <v>289</v>
      </c>
      <c r="C260" s="6" t="s">
        <v>34</v>
      </c>
      <c r="D260" s="4" t="s">
        <v>35</v>
      </c>
      <c r="E260" s="4" t="s">
        <v>36</v>
      </c>
      <c r="F260" s="4" t="s">
        <v>36</v>
      </c>
      <c r="G260" s="4" t="s">
        <v>36</v>
      </c>
      <c r="H260" s="4"/>
      <c r="I260" s="4"/>
      <c r="J260" s="4"/>
      <c r="K260" s="4"/>
      <c r="L260" s="4"/>
      <c r="M260" s="4" t="s">
        <v>37</v>
      </c>
      <c r="N260" s="4" t="s">
        <v>38</v>
      </c>
      <c r="O260" s="4" t="s">
        <v>39</v>
      </c>
      <c r="P260" s="5" t="s">
        <v>40</v>
      </c>
      <c r="Q260" s="7">
        <v>1455100000</v>
      </c>
      <c r="R260" s="7">
        <v>0</v>
      </c>
      <c r="S260" s="7">
        <v>0</v>
      </c>
      <c r="T260" s="7">
        <v>1455100000</v>
      </c>
      <c r="U260" s="7">
        <v>0</v>
      </c>
      <c r="V260" s="7">
        <v>970280903</v>
      </c>
      <c r="W260" s="7">
        <v>484819097</v>
      </c>
      <c r="X260" s="7">
        <v>970280903</v>
      </c>
      <c r="Y260" s="7">
        <v>850281922</v>
      </c>
      <c r="Z260" s="7">
        <v>850281922</v>
      </c>
      <c r="AA260" s="7">
        <v>850281922</v>
      </c>
    </row>
    <row r="261" spans="1:27" ht="33.75" customHeight="1" x14ac:dyDescent="0.25">
      <c r="A261" s="4" t="s">
        <v>288</v>
      </c>
      <c r="B261" s="5" t="s">
        <v>289</v>
      </c>
      <c r="C261" s="6" t="s">
        <v>41</v>
      </c>
      <c r="D261" s="4" t="s">
        <v>35</v>
      </c>
      <c r="E261" s="4" t="s">
        <v>36</v>
      </c>
      <c r="F261" s="4" t="s">
        <v>36</v>
      </c>
      <c r="G261" s="4" t="s">
        <v>42</v>
      </c>
      <c r="H261" s="4"/>
      <c r="I261" s="4"/>
      <c r="J261" s="4"/>
      <c r="K261" s="4"/>
      <c r="L261" s="4"/>
      <c r="M261" s="4" t="s">
        <v>37</v>
      </c>
      <c r="N261" s="4" t="s">
        <v>38</v>
      </c>
      <c r="O261" s="4" t="s">
        <v>39</v>
      </c>
      <c r="P261" s="5" t="s">
        <v>43</v>
      </c>
      <c r="Q261" s="7">
        <v>452600000</v>
      </c>
      <c r="R261" s="7">
        <v>0</v>
      </c>
      <c r="S261" s="7">
        <v>0</v>
      </c>
      <c r="T261" s="7">
        <v>452600000</v>
      </c>
      <c r="U261" s="7">
        <v>0</v>
      </c>
      <c r="V261" s="7">
        <v>356972850</v>
      </c>
      <c r="W261" s="7">
        <v>95627150</v>
      </c>
      <c r="X261" s="7">
        <v>356972850</v>
      </c>
      <c r="Y261" s="7">
        <v>313667582</v>
      </c>
      <c r="Z261" s="7">
        <v>313667582</v>
      </c>
      <c r="AA261" s="7">
        <v>313667582</v>
      </c>
    </row>
    <row r="262" spans="1:27" ht="33.75" customHeight="1" x14ac:dyDescent="0.25">
      <c r="A262" s="4" t="s">
        <v>288</v>
      </c>
      <c r="B262" s="5" t="s">
        <v>289</v>
      </c>
      <c r="C262" s="6" t="s">
        <v>44</v>
      </c>
      <c r="D262" s="4" t="s">
        <v>35</v>
      </c>
      <c r="E262" s="4" t="s">
        <v>36</v>
      </c>
      <c r="F262" s="4" t="s">
        <v>36</v>
      </c>
      <c r="G262" s="4" t="s">
        <v>45</v>
      </c>
      <c r="H262" s="4"/>
      <c r="I262" s="4"/>
      <c r="J262" s="4"/>
      <c r="K262" s="4"/>
      <c r="L262" s="4"/>
      <c r="M262" s="4" t="s">
        <v>37</v>
      </c>
      <c r="N262" s="4" t="s">
        <v>38</v>
      </c>
      <c r="O262" s="4" t="s">
        <v>39</v>
      </c>
      <c r="P262" s="5" t="s">
        <v>46</v>
      </c>
      <c r="Q262" s="7">
        <v>204000000</v>
      </c>
      <c r="R262" s="7">
        <v>0</v>
      </c>
      <c r="S262" s="7">
        <v>0</v>
      </c>
      <c r="T262" s="7">
        <v>204000000</v>
      </c>
      <c r="U262" s="7">
        <v>0</v>
      </c>
      <c r="V262" s="7">
        <v>116491462</v>
      </c>
      <c r="W262" s="7">
        <v>87508538</v>
      </c>
      <c r="X262" s="7">
        <v>116491462</v>
      </c>
      <c r="Y262" s="7">
        <v>111491990</v>
      </c>
      <c r="Z262" s="7">
        <v>111491990</v>
      </c>
      <c r="AA262" s="7">
        <v>111491990</v>
      </c>
    </row>
    <row r="263" spans="1:27" ht="33.75" customHeight="1" x14ac:dyDescent="0.25">
      <c r="A263" s="4" t="s">
        <v>288</v>
      </c>
      <c r="B263" s="5" t="s">
        <v>289</v>
      </c>
      <c r="C263" s="6" t="s">
        <v>49</v>
      </c>
      <c r="D263" s="4" t="s">
        <v>35</v>
      </c>
      <c r="E263" s="4" t="s">
        <v>42</v>
      </c>
      <c r="F263" s="4" t="s">
        <v>42</v>
      </c>
      <c r="G263" s="4"/>
      <c r="H263" s="4"/>
      <c r="I263" s="4"/>
      <c r="J263" s="4"/>
      <c r="K263" s="4"/>
      <c r="L263" s="4"/>
      <c r="M263" s="4" t="s">
        <v>37</v>
      </c>
      <c r="N263" s="4" t="s">
        <v>38</v>
      </c>
      <c r="O263" s="4" t="s">
        <v>39</v>
      </c>
      <c r="P263" s="5" t="s">
        <v>50</v>
      </c>
      <c r="Q263" s="7">
        <v>65300000</v>
      </c>
      <c r="R263" s="7">
        <v>0</v>
      </c>
      <c r="S263" s="7">
        <v>0</v>
      </c>
      <c r="T263" s="7">
        <v>65300000</v>
      </c>
      <c r="U263" s="7">
        <v>0</v>
      </c>
      <c r="V263" s="7">
        <v>32320449</v>
      </c>
      <c r="W263" s="7">
        <v>32979551</v>
      </c>
      <c r="X263" s="7">
        <v>32320449</v>
      </c>
      <c r="Y263" s="7">
        <v>25192127</v>
      </c>
      <c r="Z263" s="7">
        <v>25192127</v>
      </c>
      <c r="AA263" s="7">
        <v>25192127</v>
      </c>
    </row>
    <row r="264" spans="1:27" ht="33.75" customHeight="1" x14ac:dyDescent="0.25">
      <c r="A264" s="4" t="s">
        <v>288</v>
      </c>
      <c r="B264" s="5" t="s">
        <v>289</v>
      </c>
      <c r="C264" s="6" t="s">
        <v>79</v>
      </c>
      <c r="D264" s="4" t="s">
        <v>35</v>
      </c>
      <c r="E264" s="4" t="s">
        <v>80</v>
      </c>
      <c r="F264" s="4" t="s">
        <v>36</v>
      </c>
      <c r="G264" s="4"/>
      <c r="H264" s="4"/>
      <c r="I264" s="4"/>
      <c r="J264" s="4"/>
      <c r="K264" s="4"/>
      <c r="L264" s="4"/>
      <c r="M264" s="4" t="s">
        <v>37</v>
      </c>
      <c r="N264" s="4" t="s">
        <v>38</v>
      </c>
      <c r="O264" s="4" t="s">
        <v>39</v>
      </c>
      <c r="P264" s="5" t="s">
        <v>81</v>
      </c>
      <c r="Q264" s="7">
        <v>7900000</v>
      </c>
      <c r="R264" s="7">
        <v>0</v>
      </c>
      <c r="S264" s="7">
        <v>0</v>
      </c>
      <c r="T264" s="7">
        <v>7900000</v>
      </c>
      <c r="U264" s="7">
        <v>0</v>
      </c>
      <c r="V264" s="7">
        <v>7900000</v>
      </c>
      <c r="W264" s="7">
        <v>0</v>
      </c>
      <c r="X264" s="7">
        <v>7900000</v>
      </c>
      <c r="Y264" s="7">
        <v>7900000</v>
      </c>
      <c r="Z264" s="7">
        <v>7900000</v>
      </c>
      <c r="AA264" s="7">
        <v>7900000</v>
      </c>
    </row>
    <row r="265" spans="1:27" ht="33.75" customHeight="1" x14ac:dyDescent="0.25">
      <c r="A265" s="4" t="s">
        <v>288</v>
      </c>
      <c r="B265" s="5" t="s">
        <v>289</v>
      </c>
      <c r="C265" s="6" t="s">
        <v>82</v>
      </c>
      <c r="D265" s="4" t="s">
        <v>35</v>
      </c>
      <c r="E265" s="4" t="s">
        <v>80</v>
      </c>
      <c r="F265" s="4" t="s">
        <v>60</v>
      </c>
      <c r="G265" s="4" t="s">
        <v>36</v>
      </c>
      <c r="H265" s="4"/>
      <c r="I265" s="4"/>
      <c r="J265" s="4"/>
      <c r="K265" s="4"/>
      <c r="L265" s="4"/>
      <c r="M265" s="4" t="s">
        <v>37</v>
      </c>
      <c r="N265" s="4" t="s">
        <v>83</v>
      </c>
      <c r="O265" s="4" t="s">
        <v>54</v>
      </c>
      <c r="P265" s="5" t="s">
        <v>84</v>
      </c>
      <c r="Q265" s="7">
        <v>14900000</v>
      </c>
      <c r="R265" s="7">
        <v>0</v>
      </c>
      <c r="S265" s="7">
        <v>0</v>
      </c>
      <c r="T265" s="7">
        <v>14900000</v>
      </c>
      <c r="U265" s="7">
        <v>0</v>
      </c>
      <c r="V265" s="7">
        <v>0</v>
      </c>
      <c r="W265" s="7">
        <v>14900000</v>
      </c>
      <c r="X265" s="7">
        <v>0</v>
      </c>
      <c r="Y265" s="7">
        <v>0</v>
      </c>
      <c r="Z265" s="7">
        <v>0</v>
      </c>
      <c r="AA265" s="7">
        <v>0</v>
      </c>
    </row>
    <row r="266" spans="1:27" ht="33.75" customHeight="1" x14ac:dyDescent="0.25">
      <c r="A266" s="4" t="s">
        <v>290</v>
      </c>
      <c r="B266" s="5" t="s">
        <v>291</v>
      </c>
      <c r="C266" s="6" t="s">
        <v>34</v>
      </c>
      <c r="D266" s="4" t="s">
        <v>35</v>
      </c>
      <c r="E266" s="4" t="s">
        <v>36</v>
      </c>
      <c r="F266" s="4" t="s">
        <v>36</v>
      </c>
      <c r="G266" s="4" t="s">
        <v>36</v>
      </c>
      <c r="H266" s="4"/>
      <c r="I266" s="4"/>
      <c r="J266" s="4"/>
      <c r="K266" s="4"/>
      <c r="L266" s="4"/>
      <c r="M266" s="4" t="s">
        <v>37</v>
      </c>
      <c r="N266" s="4" t="s">
        <v>38</v>
      </c>
      <c r="O266" s="4" t="s">
        <v>39</v>
      </c>
      <c r="P266" s="5" t="s">
        <v>40</v>
      </c>
      <c r="Q266" s="7">
        <v>1372586000</v>
      </c>
      <c r="R266" s="7">
        <v>0</v>
      </c>
      <c r="S266" s="7">
        <v>0</v>
      </c>
      <c r="T266" s="7">
        <v>1372586000</v>
      </c>
      <c r="U266" s="7">
        <v>0</v>
      </c>
      <c r="V266" s="7">
        <v>882878622</v>
      </c>
      <c r="W266" s="7">
        <v>489707378</v>
      </c>
      <c r="X266" s="7">
        <v>882878622</v>
      </c>
      <c r="Y266" s="7">
        <v>882878622</v>
      </c>
      <c r="Z266" s="7">
        <v>882878622</v>
      </c>
      <c r="AA266" s="7">
        <v>882878622</v>
      </c>
    </row>
    <row r="267" spans="1:27" ht="33.75" customHeight="1" x14ac:dyDescent="0.25">
      <c r="A267" s="4" t="s">
        <v>290</v>
      </c>
      <c r="B267" s="5" t="s">
        <v>291</v>
      </c>
      <c r="C267" s="6" t="s">
        <v>41</v>
      </c>
      <c r="D267" s="4" t="s">
        <v>35</v>
      </c>
      <c r="E267" s="4" t="s">
        <v>36</v>
      </c>
      <c r="F267" s="4" t="s">
        <v>36</v>
      </c>
      <c r="G267" s="4" t="s">
        <v>42</v>
      </c>
      <c r="H267" s="4"/>
      <c r="I267" s="4"/>
      <c r="J267" s="4"/>
      <c r="K267" s="4"/>
      <c r="L267" s="4"/>
      <c r="M267" s="4" t="s">
        <v>37</v>
      </c>
      <c r="N267" s="4" t="s">
        <v>38</v>
      </c>
      <c r="O267" s="4" t="s">
        <v>39</v>
      </c>
      <c r="P267" s="5" t="s">
        <v>43</v>
      </c>
      <c r="Q267" s="7">
        <v>458146000</v>
      </c>
      <c r="R267" s="7">
        <v>0</v>
      </c>
      <c r="S267" s="7">
        <v>0</v>
      </c>
      <c r="T267" s="7">
        <v>458146000</v>
      </c>
      <c r="U267" s="7">
        <v>0</v>
      </c>
      <c r="V267" s="7">
        <v>289569350</v>
      </c>
      <c r="W267" s="7">
        <v>168576650</v>
      </c>
      <c r="X267" s="7">
        <v>289569350</v>
      </c>
      <c r="Y267" s="7">
        <v>289569350</v>
      </c>
      <c r="Z267" s="7">
        <v>289569350</v>
      </c>
      <c r="AA267" s="7">
        <v>289569350</v>
      </c>
    </row>
    <row r="268" spans="1:27" ht="33.75" customHeight="1" x14ac:dyDescent="0.25">
      <c r="A268" s="4" t="s">
        <v>290</v>
      </c>
      <c r="B268" s="5" t="s">
        <v>291</v>
      </c>
      <c r="C268" s="6" t="s">
        <v>44</v>
      </c>
      <c r="D268" s="4" t="s">
        <v>35</v>
      </c>
      <c r="E268" s="4" t="s">
        <v>36</v>
      </c>
      <c r="F268" s="4" t="s">
        <v>36</v>
      </c>
      <c r="G268" s="4" t="s">
        <v>45</v>
      </c>
      <c r="H268" s="4"/>
      <c r="I268" s="4"/>
      <c r="J268" s="4"/>
      <c r="K268" s="4"/>
      <c r="L268" s="4"/>
      <c r="M268" s="4" t="s">
        <v>37</v>
      </c>
      <c r="N268" s="4" t="s">
        <v>38</v>
      </c>
      <c r="O268" s="4" t="s">
        <v>39</v>
      </c>
      <c r="P268" s="5" t="s">
        <v>46</v>
      </c>
      <c r="Q268" s="7">
        <v>182830000</v>
      </c>
      <c r="R268" s="7">
        <v>0</v>
      </c>
      <c r="S268" s="7">
        <v>0</v>
      </c>
      <c r="T268" s="7">
        <v>182830000</v>
      </c>
      <c r="U268" s="7">
        <v>0</v>
      </c>
      <c r="V268" s="7">
        <v>151057352</v>
      </c>
      <c r="W268" s="7">
        <v>31772648</v>
      </c>
      <c r="X268" s="7">
        <v>151057352</v>
      </c>
      <c r="Y268" s="7">
        <v>151057352</v>
      </c>
      <c r="Z268" s="7">
        <v>151057352</v>
      </c>
      <c r="AA268" s="7">
        <v>151057352</v>
      </c>
    </row>
    <row r="269" spans="1:27" ht="33.75" customHeight="1" x14ac:dyDescent="0.25">
      <c r="A269" s="4" t="s">
        <v>290</v>
      </c>
      <c r="B269" s="5" t="s">
        <v>291</v>
      </c>
      <c r="C269" s="6" t="s">
        <v>49</v>
      </c>
      <c r="D269" s="4" t="s">
        <v>35</v>
      </c>
      <c r="E269" s="4" t="s">
        <v>42</v>
      </c>
      <c r="F269" s="4" t="s">
        <v>42</v>
      </c>
      <c r="G269" s="4"/>
      <c r="H269" s="4"/>
      <c r="I269" s="4"/>
      <c r="J269" s="4"/>
      <c r="K269" s="4"/>
      <c r="L269" s="4"/>
      <c r="M269" s="4" t="s">
        <v>37</v>
      </c>
      <c r="N269" s="4" t="s">
        <v>38</v>
      </c>
      <c r="O269" s="4" t="s">
        <v>39</v>
      </c>
      <c r="P269" s="5" t="s">
        <v>50</v>
      </c>
      <c r="Q269" s="7">
        <v>124248000</v>
      </c>
      <c r="R269" s="7">
        <v>0</v>
      </c>
      <c r="S269" s="7">
        <v>0</v>
      </c>
      <c r="T269" s="7">
        <v>124248000</v>
      </c>
      <c r="U269" s="7">
        <v>0</v>
      </c>
      <c r="V269" s="7">
        <v>124248000</v>
      </c>
      <c r="W269" s="7">
        <v>0</v>
      </c>
      <c r="X269" s="7">
        <v>124248000</v>
      </c>
      <c r="Y269" s="7">
        <v>59810646</v>
      </c>
      <c r="Z269" s="7">
        <v>59810646</v>
      </c>
      <c r="AA269" s="7">
        <v>59810646</v>
      </c>
    </row>
    <row r="270" spans="1:27" ht="33.75" customHeight="1" x14ac:dyDescent="0.25">
      <c r="A270" s="4" t="s">
        <v>290</v>
      </c>
      <c r="B270" s="5" t="s">
        <v>291</v>
      </c>
      <c r="C270" s="6" t="s">
        <v>82</v>
      </c>
      <c r="D270" s="4" t="s">
        <v>35</v>
      </c>
      <c r="E270" s="4" t="s">
        <v>80</v>
      </c>
      <c r="F270" s="4" t="s">
        <v>60</v>
      </c>
      <c r="G270" s="4" t="s">
        <v>36</v>
      </c>
      <c r="H270" s="4"/>
      <c r="I270" s="4"/>
      <c r="J270" s="4"/>
      <c r="K270" s="4"/>
      <c r="L270" s="4"/>
      <c r="M270" s="4" t="s">
        <v>37</v>
      </c>
      <c r="N270" s="4" t="s">
        <v>83</v>
      </c>
      <c r="O270" s="4" t="s">
        <v>54</v>
      </c>
      <c r="P270" s="5" t="s">
        <v>84</v>
      </c>
      <c r="Q270" s="7">
        <v>14838000</v>
      </c>
      <c r="R270" s="7">
        <v>0</v>
      </c>
      <c r="S270" s="7">
        <v>0</v>
      </c>
      <c r="T270" s="7">
        <v>14838000</v>
      </c>
      <c r="U270" s="7">
        <v>0</v>
      </c>
      <c r="V270" s="7">
        <v>0</v>
      </c>
      <c r="W270" s="7">
        <v>14838000</v>
      </c>
      <c r="X270" s="7">
        <v>0</v>
      </c>
      <c r="Y270" s="7">
        <v>0</v>
      </c>
      <c r="Z270" s="7">
        <v>0</v>
      </c>
      <c r="AA270" s="7">
        <v>0</v>
      </c>
    </row>
    <row r="271" spans="1:27" ht="56.25" x14ac:dyDescent="0.25">
      <c r="A271" s="4" t="s">
        <v>290</v>
      </c>
      <c r="B271" s="5" t="s">
        <v>291</v>
      </c>
      <c r="C271" s="6" t="s">
        <v>104</v>
      </c>
      <c r="D271" s="4" t="s">
        <v>86</v>
      </c>
      <c r="E271" s="4" t="s">
        <v>105</v>
      </c>
      <c r="F271" s="4" t="s">
        <v>88</v>
      </c>
      <c r="G271" s="4" t="s">
        <v>106</v>
      </c>
      <c r="H271" s="4"/>
      <c r="I271" s="4"/>
      <c r="J271" s="4"/>
      <c r="K271" s="4"/>
      <c r="L271" s="4"/>
      <c r="M271" s="4" t="s">
        <v>37</v>
      </c>
      <c r="N271" s="4" t="s">
        <v>53</v>
      </c>
      <c r="O271" s="4" t="s">
        <v>54</v>
      </c>
      <c r="P271" s="5" t="s">
        <v>292</v>
      </c>
      <c r="Q271" s="7">
        <v>706164078</v>
      </c>
      <c r="R271" s="7">
        <v>0</v>
      </c>
      <c r="S271" s="7">
        <v>0</v>
      </c>
      <c r="T271" s="7">
        <v>706164078</v>
      </c>
      <c r="U271" s="7">
        <v>0</v>
      </c>
      <c r="V271" s="7">
        <v>199417040</v>
      </c>
      <c r="W271" s="7">
        <v>506747038</v>
      </c>
      <c r="X271" s="7">
        <v>174903040</v>
      </c>
      <c r="Y271" s="7">
        <v>88154040</v>
      </c>
      <c r="Z271" s="7">
        <v>70804240</v>
      </c>
      <c r="AA271" s="7">
        <v>70804240</v>
      </c>
    </row>
    <row r="272" spans="1:27" ht="33.75" customHeight="1" x14ac:dyDescent="0.25">
      <c r="A272" s="4" t="s">
        <v>293</v>
      </c>
      <c r="B272" s="5" t="s">
        <v>294</v>
      </c>
      <c r="C272" s="6" t="s">
        <v>34</v>
      </c>
      <c r="D272" s="4" t="s">
        <v>35</v>
      </c>
      <c r="E272" s="4" t="s">
        <v>36</v>
      </c>
      <c r="F272" s="4" t="s">
        <v>36</v>
      </c>
      <c r="G272" s="4" t="s">
        <v>36</v>
      </c>
      <c r="H272" s="4"/>
      <c r="I272" s="4"/>
      <c r="J272" s="4"/>
      <c r="K272" s="4"/>
      <c r="L272" s="4"/>
      <c r="M272" s="4" t="s">
        <v>37</v>
      </c>
      <c r="N272" s="4" t="s">
        <v>38</v>
      </c>
      <c r="O272" s="4" t="s">
        <v>39</v>
      </c>
      <c r="P272" s="5" t="s">
        <v>40</v>
      </c>
      <c r="Q272" s="7">
        <v>479905000</v>
      </c>
      <c r="R272" s="7">
        <v>0</v>
      </c>
      <c r="S272" s="7">
        <v>0</v>
      </c>
      <c r="T272" s="7">
        <v>479905000</v>
      </c>
      <c r="U272" s="7">
        <v>0</v>
      </c>
      <c r="V272" s="7">
        <v>293162674</v>
      </c>
      <c r="W272" s="7">
        <v>186742326</v>
      </c>
      <c r="X272" s="7">
        <v>293162674</v>
      </c>
      <c r="Y272" s="7">
        <v>293162674</v>
      </c>
      <c r="Z272" s="7">
        <v>293162674</v>
      </c>
      <c r="AA272" s="7">
        <v>293162674</v>
      </c>
    </row>
    <row r="273" spans="1:27" ht="33.75" customHeight="1" x14ac:dyDescent="0.25">
      <c r="A273" s="4" t="s">
        <v>293</v>
      </c>
      <c r="B273" s="5" t="s">
        <v>294</v>
      </c>
      <c r="C273" s="6" t="s">
        <v>49</v>
      </c>
      <c r="D273" s="4" t="s">
        <v>35</v>
      </c>
      <c r="E273" s="4" t="s">
        <v>42</v>
      </c>
      <c r="F273" s="4" t="s">
        <v>42</v>
      </c>
      <c r="G273" s="4"/>
      <c r="H273" s="4"/>
      <c r="I273" s="4"/>
      <c r="J273" s="4"/>
      <c r="K273" s="4"/>
      <c r="L273" s="4"/>
      <c r="M273" s="4" t="s">
        <v>37</v>
      </c>
      <c r="N273" s="4" t="s">
        <v>38</v>
      </c>
      <c r="O273" s="4" t="s">
        <v>39</v>
      </c>
      <c r="P273" s="5" t="s">
        <v>50</v>
      </c>
      <c r="Q273" s="7">
        <v>283877000</v>
      </c>
      <c r="R273" s="7">
        <v>0</v>
      </c>
      <c r="S273" s="7">
        <v>0</v>
      </c>
      <c r="T273" s="7">
        <v>283877000</v>
      </c>
      <c r="U273" s="7">
        <v>0</v>
      </c>
      <c r="V273" s="7">
        <v>253326400</v>
      </c>
      <c r="W273" s="7">
        <v>30550600</v>
      </c>
      <c r="X273" s="7">
        <v>210326400</v>
      </c>
      <c r="Y273" s="7">
        <v>87622695</v>
      </c>
      <c r="Z273" s="7">
        <v>84292453</v>
      </c>
      <c r="AA273" s="7">
        <v>84292453</v>
      </c>
    </row>
    <row r="274" spans="1:27" ht="33.75" customHeight="1" x14ac:dyDescent="0.25">
      <c r="A274" s="4" t="s">
        <v>293</v>
      </c>
      <c r="B274" s="5" t="s">
        <v>294</v>
      </c>
      <c r="C274" s="6" t="s">
        <v>82</v>
      </c>
      <c r="D274" s="4" t="s">
        <v>35</v>
      </c>
      <c r="E274" s="4" t="s">
        <v>80</v>
      </c>
      <c r="F274" s="4" t="s">
        <v>60</v>
      </c>
      <c r="G274" s="4" t="s">
        <v>36</v>
      </c>
      <c r="H274" s="4"/>
      <c r="I274" s="4"/>
      <c r="J274" s="4"/>
      <c r="K274" s="4"/>
      <c r="L274" s="4"/>
      <c r="M274" s="4" t="s">
        <v>37</v>
      </c>
      <c r="N274" s="4" t="s">
        <v>83</v>
      </c>
      <c r="O274" s="4" t="s">
        <v>54</v>
      </c>
      <c r="P274" s="5" t="s">
        <v>84</v>
      </c>
      <c r="Q274" s="7">
        <v>638000</v>
      </c>
      <c r="R274" s="7">
        <v>0</v>
      </c>
      <c r="S274" s="7">
        <v>0</v>
      </c>
      <c r="T274" s="7">
        <v>638000</v>
      </c>
      <c r="U274" s="7">
        <v>0</v>
      </c>
      <c r="V274" s="7">
        <v>0</v>
      </c>
      <c r="W274" s="7">
        <v>638000</v>
      </c>
      <c r="X274" s="7">
        <v>0</v>
      </c>
      <c r="Y274" s="7">
        <v>0</v>
      </c>
      <c r="Z274" s="7">
        <v>0</v>
      </c>
      <c r="AA274" s="7">
        <v>0</v>
      </c>
    </row>
    <row r="275" spans="1:27" ht="33.75" customHeight="1" x14ac:dyDescent="0.25">
      <c r="A275" s="4" t="s">
        <v>295</v>
      </c>
      <c r="B275" s="5" t="s">
        <v>296</v>
      </c>
      <c r="C275" s="6" t="s">
        <v>34</v>
      </c>
      <c r="D275" s="4" t="s">
        <v>35</v>
      </c>
      <c r="E275" s="4" t="s">
        <v>36</v>
      </c>
      <c r="F275" s="4" t="s">
        <v>36</v>
      </c>
      <c r="G275" s="4" t="s">
        <v>36</v>
      </c>
      <c r="H275" s="4"/>
      <c r="I275" s="4"/>
      <c r="J275" s="4"/>
      <c r="K275" s="4"/>
      <c r="L275" s="4"/>
      <c r="M275" s="4" t="s">
        <v>37</v>
      </c>
      <c r="N275" s="4" t="s">
        <v>38</v>
      </c>
      <c r="O275" s="4" t="s">
        <v>39</v>
      </c>
      <c r="P275" s="5" t="s">
        <v>40</v>
      </c>
      <c r="Q275" s="7">
        <v>1648200000</v>
      </c>
      <c r="R275" s="7">
        <v>0</v>
      </c>
      <c r="S275" s="7">
        <v>0</v>
      </c>
      <c r="T275" s="7">
        <v>1648200000</v>
      </c>
      <c r="U275" s="7">
        <v>0</v>
      </c>
      <c r="V275" s="7">
        <v>1101494801.6700001</v>
      </c>
      <c r="W275" s="7">
        <v>546705198.33000004</v>
      </c>
      <c r="X275" s="7">
        <v>1101494801.6700001</v>
      </c>
      <c r="Y275" s="7">
        <v>1101494801.6700001</v>
      </c>
      <c r="Z275" s="7">
        <v>1101494801.6700001</v>
      </c>
      <c r="AA275" s="7">
        <v>1101494801.6700001</v>
      </c>
    </row>
    <row r="276" spans="1:27" ht="33.75" customHeight="1" x14ac:dyDescent="0.25">
      <c r="A276" s="4" t="s">
        <v>295</v>
      </c>
      <c r="B276" s="5" t="s">
        <v>296</v>
      </c>
      <c r="C276" s="6" t="s">
        <v>41</v>
      </c>
      <c r="D276" s="4" t="s">
        <v>35</v>
      </c>
      <c r="E276" s="4" t="s">
        <v>36</v>
      </c>
      <c r="F276" s="4" t="s">
        <v>36</v>
      </c>
      <c r="G276" s="4" t="s">
        <v>42</v>
      </c>
      <c r="H276" s="4"/>
      <c r="I276" s="4"/>
      <c r="J276" s="4"/>
      <c r="K276" s="4"/>
      <c r="L276" s="4"/>
      <c r="M276" s="4" t="s">
        <v>37</v>
      </c>
      <c r="N276" s="4" t="s">
        <v>38</v>
      </c>
      <c r="O276" s="4" t="s">
        <v>39</v>
      </c>
      <c r="P276" s="5" t="s">
        <v>43</v>
      </c>
      <c r="Q276" s="7">
        <v>465100000</v>
      </c>
      <c r="R276" s="7">
        <v>0</v>
      </c>
      <c r="S276" s="7">
        <v>0</v>
      </c>
      <c r="T276" s="7">
        <v>465100000</v>
      </c>
      <c r="U276" s="7">
        <v>0</v>
      </c>
      <c r="V276" s="7">
        <v>381512725</v>
      </c>
      <c r="W276" s="7">
        <v>83587275</v>
      </c>
      <c r="X276" s="7">
        <v>381512725</v>
      </c>
      <c r="Y276" s="7">
        <v>381512725</v>
      </c>
      <c r="Z276" s="7">
        <v>381512725</v>
      </c>
      <c r="AA276" s="7">
        <v>381512725</v>
      </c>
    </row>
    <row r="277" spans="1:27" ht="33.75" customHeight="1" x14ac:dyDescent="0.25">
      <c r="A277" s="4" t="s">
        <v>295</v>
      </c>
      <c r="B277" s="5" t="s">
        <v>296</v>
      </c>
      <c r="C277" s="6" t="s">
        <v>44</v>
      </c>
      <c r="D277" s="4" t="s">
        <v>35</v>
      </c>
      <c r="E277" s="4" t="s">
        <v>36</v>
      </c>
      <c r="F277" s="4" t="s">
        <v>36</v>
      </c>
      <c r="G277" s="4" t="s">
        <v>45</v>
      </c>
      <c r="H277" s="4"/>
      <c r="I277" s="4"/>
      <c r="J277" s="4"/>
      <c r="K277" s="4"/>
      <c r="L277" s="4"/>
      <c r="M277" s="4" t="s">
        <v>37</v>
      </c>
      <c r="N277" s="4" t="s">
        <v>38</v>
      </c>
      <c r="O277" s="4" t="s">
        <v>39</v>
      </c>
      <c r="P277" s="5" t="s">
        <v>46</v>
      </c>
      <c r="Q277" s="7">
        <v>139900000</v>
      </c>
      <c r="R277" s="7">
        <v>0</v>
      </c>
      <c r="S277" s="7">
        <v>0</v>
      </c>
      <c r="T277" s="7">
        <v>139900000</v>
      </c>
      <c r="U277" s="7">
        <v>0</v>
      </c>
      <c r="V277" s="7">
        <v>44000000</v>
      </c>
      <c r="W277" s="7">
        <v>95900000</v>
      </c>
      <c r="X277" s="7">
        <v>44000000</v>
      </c>
      <c r="Y277" s="7">
        <v>44000000</v>
      </c>
      <c r="Z277" s="7">
        <v>44000000</v>
      </c>
      <c r="AA277" s="7">
        <v>44000000</v>
      </c>
    </row>
    <row r="278" spans="1:27" ht="33.75" customHeight="1" x14ac:dyDescent="0.25">
      <c r="A278" s="4" t="s">
        <v>295</v>
      </c>
      <c r="B278" s="5" t="s">
        <v>296</v>
      </c>
      <c r="C278" s="6" t="s">
        <v>49</v>
      </c>
      <c r="D278" s="4" t="s">
        <v>35</v>
      </c>
      <c r="E278" s="4" t="s">
        <v>42</v>
      </c>
      <c r="F278" s="4" t="s">
        <v>42</v>
      </c>
      <c r="G278" s="4"/>
      <c r="H278" s="4"/>
      <c r="I278" s="4"/>
      <c r="J278" s="4"/>
      <c r="K278" s="4"/>
      <c r="L278" s="4"/>
      <c r="M278" s="4" t="s">
        <v>37</v>
      </c>
      <c r="N278" s="4" t="s">
        <v>38</v>
      </c>
      <c r="O278" s="4" t="s">
        <v>39</v>
      </c>
      <c r="P278" s="5" t="s">
        <v>50</v>
      </c>
      <c r="Q278" s="7">
        <v>49100000</v>
      </c>
      <c r="R278" s="7">
        <v>0</v>
      </c>
      <c r="S278" s="7">
        <v>0</v>
      </c>
      <c r="T278" s="7">
        <v>49100000</v>
      </c>
      <c r="U278" s="7">
        <v>0</v>
      </c>
      <c r="V278" s="7">
        <v>49100000</v>
      </c>
      <c r="W278" s="7">
        <v>0</v>
      </c>
      <c r="X278" s="7">
        <v>49100000</v>
      </c>
      <c r="Y278" s="7">
        <v>22498513</v>
      </c>
      <c r="Z278" s="7">
        <v>22498513</v>
      </c>
      <c r="AA278" s="7">
        <v>22498513</v>
      </c>
    </row>
    <row r="279" spans="1:27" ht="33.75" customHeight="1" x14ac:dyDescent="0.25">
      <c r="A279" s="4" t="s">
        <v>295</v>
      </c>
      <c r="B279" s="5" t="s">
        <v>296</v>
      </c>
      <c r="C279" s="6" t="s">
        <v>72</v>
      </c>
      <c r="D279" s="4" t="s">
        <v>35</v>
      </c>
      <c r="E279" s="4" t="s">
        <v>45</v>
      </c>
      <c r="F279" s="4" t="s">
        <v>60</v>
      </c>
      <c r="G279" s="4" t="s">
        <v>42</v>
      </c>
      <c r="H279" s="4" t="s">
        <v>73</v>
      </c>
      <c r="I279" s="4"/>
      <c r="J279" s="4"/>
      <c r="K279" s="4"/>
      <c r="L279" s="4"/>
      <c r="M279" s="4" t="s">
        <v>37</v>
      </c>
      <c r="N279" s="4" t="s">
        <v>38</v>
      </c>
      <c r="O279" s="4" t="s">
        <v>39</v>
      </c>
      <c r="P279" s="5" t="s">
        <v>74</v>
      </c>
      <c r="Q279" s="7">
        <v>4100000</v>
      </c>
      <c r="R279" s="7">
        <v>0</v>
      </c>
      <c r="S279" s="7">
        <v>0</v>
      </c>
      <c r="T279" s="7">
        <v>4100000</v>
      </c>
      <c r="U279" s="7">
        <v>0</v>
      </c>
      <c r="V279" s="7">
        <v>0</v>
      </c>
      <c r="W279" s="7">
        <v>4100000</v>
      </c>
      <c r="X279" s="7">
        <v>0</v>
      </c>
      <c r="Y279" s="7">
        <v>0</v>
      </c>
      <c r="Z279" s="7">
        <v>0</v>
      </c>
      <c r="AA279" s="7">
        <v>0</v>
      </c>
    </row>
    <row r="280" spans="1:27" ht="33.75" customHeight="1" x14ac:dyDescent="0.25">
      <c r="A280" s="4" t="s">
        <v>295</v>
      </c>
      <c r="B280" s="5" t="s">
        <v>296</v>
      </c>
      <c r="C280" s="6" t="s">
        <v>79</v>
      </c>
      <c r="D280" s="4" t="s">
        <v>35</v>
      </c>
      <c r="E280" s="4" t="s">
        <v>80</v>
      </c>
      <c r="F280" s="4" t="s">
        <v>36</v>
      </c>
      <c r="G280" s="4"/>
      <c r="H280" s="4"/>
      <c r="I280" s="4"/>
      <c r="J280" s="4"/>
      <c r="K280" s="4"/>
      <c r="L280" s="4"/>
      <c r="M280" s="4" t="s">
        <v>37</v>
      </c>
      <c r="N280" s="4" t="s">
        <v>38</v>
      </c>
      <c r="O280" s="4" t="s">
        <v>39</v>
      </c>
      <c r="P280" s="5" t="s">
        <v>81</v>
      </c>
      <c r="Q280" s="7">
        <v>1500000</v>
      </c>
      <c r="R280" s="7">
        <v>0</v>
      </c>
      <c r="S280" s="7">
        <v>0</v>
      </c>
      <c r="T280" s="7">
        <v>1500000</v>
      </c>
      <c r="U280" s="7">
        <v>0</v>
      </c>
      <c r="V280" s="7">
        <v>1500000</v>
      </c>
      <c r="W280" s="7">
        <v>0</v>
      </c>
      <c r="X280" s="7">
        <v>1500000</v>
      </c>
      <c r="Y280" s="7">
        <v>1500000</v>
      </c>
      <c r="Z280" s="7">
        <v>1500000</v>
      </c>
      <c r="AA280" s="7">
        <v>1500000</v>
      </c>
    </row>
    <row r="281" spans="1:27" ht="33.75" customHeight="1" x14ac:dyDescent="0.25">
      <c r="A281" s="4" t="s">
        <v>295</v>
      </c>
      <c r="B281" s="5" t="s">
        <v>296</v>
      </c>
      <c r="C281" s="6" t="s">
        <v>82</v>
      </c>
      <c r="D281" s="4" t="s">
        <v>35</v>
      </c>
      <c r="E281" s="4" t="s">
        <v>80</v>
      </c>
      <c r="F281" s="4" t="s">
        <v>60</v>
      </c>
      <c r="G281" s="4" t="s">
        <v>36</v>
      </c>
      <c r="H281" s="4"/>
      <c r="I281" s="4"/>
      <c r="J281" s="4"/>
      <c r="K281" s="4"/>
      <c r="L281" s="4"/>
      <c r="M281" s="4" t="s">
        <v>37</v>
      </c>
      <c r="N281" s="4" t="s">
        <v>83</v>
      </c>
      <c r="O281" s="4" t="s">
        <v>54</v>
      </c>
      <c r="P281" s="5" t="s">
        <v>84</v>
      </c>
      <c r="Q281" s="7">
        <v>17300000</v>
      </c>
      <c r="R281" s="7">
        <v>0</v>
      </c>
      <c r="S281" s="7">
        <v>0</v>
      </c>
      <c r="T281" s="7">
        <v>17300000</v>
      </c>
      <c r="U281" s="7">
        <v>0</v>
      </c>
      <c r="V281" s="7">
        <v>0</v>
      </c>
      <c r="W281" s="7">
        <v>17300000</v>
      </c>
      <c r="X281" s="7">
        <v>0</v>
      </c>
      <c r="Y281" s="7">
        <v>0</v>
      </c>
      <c r="Z281" s="7">
        <v>0</v>
      </c>
      <c r="AA281" s="7">
        <v>0</v>
      </c>
    </row>
    <row r="282" spans="1:27" ht="33.75" customHeight="1" x14ac:dyDescent="0.25">
      <c r="A282" s="4" t="s">
        <v>297</v>
      </c>
      <c r="B282" s="5" t="s">
        <v>298</v>
      </c>
      <c r="C282" s="6" t="s">
        <v>34</v>
      </c>
      <c r="D282" s="4" t="s">
        <v>35</v>
      </c>
      <c r="E282" s="4" t="s">
        <v>36</v>
      </c>
      <c r="F282" s="4" t="s">
        <v>36</v>
      </c>
      <c r="G282" s="4" t="s">
        <v>36</v>
      </c>
      <c r="H282" s="4"/>
      <c r="I282" s="4"/>
      <c r="J282" s="4"/>
      <c r="K282" s="4"/>
      <c r="L282" s="4"/>
      <c r="M282" s="4" t="s">
        <v>37</v>
      </c>
      <c r="N282" s="4" t="s">
        <v>38</v>
      </c>
      <c r="O282" s="4" t="s">
        <v>39</v>
      </c>
      <c r="P282" s="5" t="s">
        <v>40</v>
      </c>
      <c r="Q282" s="7">
        <v>1702668000</v>
      </c>
      <c r="R282" s="7">
        <v>0</v>
      </c>
      <c r="S282" s="7">
        <v>0</v>
      </c>
      <c r="T282" s="7">
        <v>1702668000</v>
      </c>
      <c r="U282" s="7">
        <v>0</v>
      </c>
      <c r="V282" s="7">
        <v>1024941456</v>
      </c>
      <c r="W282" s="7">
        <v>677726544</v>
      </c>
      <c r="X282" s="7">
        <v>1024941417</v>
      </c>
      <c r="Y282" s="7">
        <v>1023190737</v>
      </c>
      <c r="Z282" s="7">
        <v>1023190737</v>
      </c>
      <c r="AA282" s="7">
        <v>1021525536</v>
      </c>
    </row>
    <row r="283" spans="1:27" ht="33.75" customHeight="1" x14ac:dyDescent="0.25">
      <c r="A283" s="4" t="s">
        <v>297</v>
      </c>
      <c r="B283" s="5" t="s">
        <v>298</v>
      </c>
      <c r="C283" s="6" t="s">
        <v>41</v>
      </c>
      <c r="D283" s="4" t="s">
        <v>35</v>
      </c>
      <c r="E283" s="4" t="s">
        <v>36</v>
      </c>
      <c r="F283" s="4" t="s">
        <v>36</v>
      </c>
      <c r="G283" s="4" t="s">
        <v>42</v>
      </c>
      <c r="H283" s="4"/>
      <c r="I283" s="4"/>
      <c r="J283" s="4"/>
      <c r="K283" s="4"/>
      <c r="L283" s="4"/>
      <c r="M283" s="4" t="s">
        <v>37</v>
      </c>
      <c r="N283" s="4" t="s">
        <v>38</v>
      </c>
      <c r="O283" s="4" t="s">
        <v>39</v>
      </c>
      <c r="P283" s="5" t="s">
        <v>43</v>
      </c>
      <c r="Q283" s="7">
        <v>529665000</v>
      </c>
      <c r="R283" s="7">
        <v>0</v>
      </c>
      <c r="S283" s="7">
        <v>0</v>
      </c>
      <c r="T283" s="7">
        <v>529665000</v>
      </c>
      <c r="U283" s="7">
        <v>0</v>
      </c>
      <c r="V283" s="7">
        <v>456515802</v>
      </c>
      <c r="W283" s="7">
        <v>73149198</v>
      </c>
      <c r="X283" s="7">
        <v>456515802</v>
      </c>
      <c r="Y283" s="7">
        <v>456515602</v>
      </c>
      <c r="Z283" s="7">
        <v>456515602</v>
      </c>
      <c r="AA283" s="7">
        <v>456515602</v>
      </c>
    </row>
    <row r="284" spans="1:27" ht="33.75" customHeight="1" x14ac:dyDescent="0.25">
      <c r="A284" s="4" t="s">
        <v>297</v>
      </c>
      <c r="B284" s="5" t="s">
        <v>298</v>
      </c>
      <c r="C284" s="6" t="s">
        <v>44</v>
      </c>
      <c r="D284" s="4" t="s">
        <v>35</v>
      </c>
      <c r="E284" s="4" t="s">
        <v>36</v>
      </c>
      <c r="F284" s="4" t="s">
        <v>36</v>
      </c>
      <c r="G284" s="4" t="s">
        <v>45</v>
      </c>
      <c r="H284" s="4"/>
      <c r="I284" s="4"/>
      <c r="J284" s="4"/>
      <c r="K284" s="4"/>
      <c r="L284" s="4"/>
      <c r="M284" s="4" t="s">
        <v>37</v>
      </c>
      <c r="N284" s="4" t="s">
        <v>38</v>
      </c>
      <c r="O284" s="4" t="s">
        <v>39</v>
      </c>
      <c r="P284" s="5" t="s">
        <v>46</v>
      </c>
      <c r="Q284" s="7">
        <v>300772000</v>
      </c>
      <c r="R284" s="7">
        <v>0</v>
      </c>
      <c r="S284" s="7">
        <v>0</v>
      </c>
      <c r="T284" s="7">
        <v>300772000</v>
      </c>
      <c r="U284" s="7">
        <v>0</v>
      </c>
      <c r="V284" s="7">
        <v>168404178</v>
      </c>
      <c r="W284" s="7">
        <v>132367822</v>
      </c>
      <c r="X284" s="7">
        <v>168404178</v>
      </c>
      <c r="Y284" s="7">
        <v>166384256</v>
      </c>
      <c r="Z284" s="7">
        <v>166384256</v>
      </c>
      <c r="AA284" s="7">
        <v>164950530</v>
      </c>
    </row>
    <row r="285" spans="1:27" ht="33.75" customHeight="1" x14ac:dyDescent="0.25">
      <c r="A285" s="4" t="s">
        <v>297</v>
      </c>
      <c r="B285" s="5" t="s">
        <v>298</v>
      </c>
      <c r="C285" s="6" t="s">
        <v>49</v>
      </c>
      <c r="D285" s="4" t="s">
        <v>35</v>
      </c>
      <c r="E285" s="4" t="s">
        <v>42</v>
      </c>
      <c r="F285" s="4" t="s">
        <v>42</v>
      </c>
      <c r="G285" s="4"/>
      <c r="H285" s="4"/>
      <c r="I285" s="4"/>
      <c r="J285" s="4"/>
      <c r="K285" s="4"/>
      <c r="L285" s="4"/>
      <c r="M285" s="4" t="s">
        <v>37</v>
      </c>
      <c r="N285" s="4" t="s">
        <v>38</v>
      </c>
      <c r="O285" s="4" t="s">
        <v>39</v>
      </c>
      <c r="P285" s="5" t="s">
        <v>50</v>
      </c>
      <c r="Q285" s="7">
        <v>55210000</v>
      </c>
      <c r="R285" s="7">
        <v>0</v>
      </c>
      <c r="S285" s="7">
        <v>0</v>
      </c>
      <c r="T285" s="7">
        <v>55210000</v>
      </c>
      <c r="U285" s="7">
        <v>0</v>
      </c>
      <c r="V285" s="7">
        <v>25641615</v>
      </c>
      <c r="W285" s="7">
        <v>29568385</v>
      </c>
      <c r="X285" s="7">
        <v>25641613</v>
      </c>
      <c r="Y285" s="7">
        <v>15431613</v>
      </c>
      <c r="Z285" s="7">
        <v>15431613</v>
      </c>
      <c r="AA285" s="7">
        <v>15431613</v>
      </c>
    </row>
    <row r="286" spans="1:27" ht="33.75" customHeight="1" x14ac:dyDescent="0.25">
      <c r="A286" s="4" t="s">
        <v>297</v>
      </c>
      <c r="B286" s="5" t="s">
        <v>298</v>
      </c>
      <c r="C286" s="6" t="s">
        <v>82</v>
      </c>
      <c r="D286" s="4" t="s">
        <v>35</v>
      </c>
      <c r="E286" s="4" t="s">
        <v>80</v>
      </c>
      <c r="F286" s="4" t="s">
        <v>60</v>
      </c>
      <c r="G286" s="4" t="s">
        <v>36</v>
      </c>
      <c r="H286" s="4"/>
      <c r="I286" s="4"/>
      <c r="J286" s="4"/>
      <c r="K286" s="4"/>
      <c r="L286" s="4"/>
      <c r="M286" s="4" t="s">
        <v>37</v>
      </c>
      <c r="N286" s="4" t="s">
        <v>83</v>
      </c>
      <c r="O286" s="4" t="s">
        <v>54</v>
      </c>
      <c r="P286" s="5" t="s">
        <v>84</v>
      </c>
      <c r="Q286" s="7">
        <v>6888000</v>
      </c>
      <c r="R286" s="7">
        <v>0</v>
      </c>
      <c r="S286" s="7">
        <v>0</v>
      </c>
      <c r="T286" s="7">
        <v>6888000</v>
      </c>
      <c r="U286" s="7">
        <v>0</v>
      </c>
      <c r="V286" s="7">
        <v>0</v>
      </c>
      <c r="W286" s="7">
        <v>6888000</v>
      </c>
      <c r="X286" s="7">
        <v>0</v>
      </c>
      <c r="Y286" s="7">
        <v>0</v>
      </c>
      <c r="Z286" s="7">
        <v>0</v>
      </c>
      <c r="AA286" s="7">
        <v>0</v>
      </c>
    </row>
    <row r="287" spans="1:27" ht="78.75" x14ac:dyDescent="0.25">
      <c r="A287" s="4" t="s">
        <v>297</v>
      </c>
      <c r="B287" s="5" t="s">
        <v>298</v>
      </c>
      <c r="C287" s="6" t="s">
        <v>92</v>
      </c>
      <c r="D287" s="4" t="s">
        <v>86</v>
      </c>
      <c r="E287" s="4" t="s">
        <v>87</v>
      </c>
      <c r="F287" s="4" t="s">
        <v>88</v>
      </c>
      <c r="G287" s="4" t="s">
        <v>93</v>
      </c>
      <c r="H287" s="4"/>
      <c r="I287" s="4"/>
      <c r="J287" s="4"/>
      <c r="K287" s="4"/>
      <c r="L287" s="4"/>
      <c r="M287" s="4" t="s">
        <v>37</v>
      </c>
      <c r="N287" s="4" t="s">
        <v>53</v>
      </c>
      <c r="O287" s="4" t="s">
        <v>54</v>
      </c>
      <c r="P287" s="5" t="s">
        <v>299</v>
      </c>
      <c r="Q287" s="7">
        <v>939345007</v>
      </c>
      <c r="R287" s="7">
        <v>0</v>
      </c>
      <c r="S287" s="7">
        <v>0</v>
      </c>
      <c r="T287" s="7">
        <v>939345007</v>
      </c>
      <c r="U287" s="7">
        <v>0</v>
      </c>
      <c r="V287" s="7">
        <v>939345007</v>
      </c>
      <c r="W287" s="7">
        <v>0</v>
      </c>
      <c r="X287" s="7">
        <v>932890111</v>
      </c>
      <c r="Y287" s="7">
        <v>233135031</v>
      </c>
      <c r="Z287" s="7">
        <v>233135031</v>
      </c>
      <c r="AA287" s="7">
        <v>233135031</v>
      </c>
    </row>
    <row r="288" spans="1:27" ht="123.75" x14ac:dyDescent="0.25">
      <c r="A288" s="4" t="s">
        <v>297</v>
      </c>
      <c r="B288" s="5" t="s">
        <v>298</v>
      </c>
      <c r="C288" s="6" t="s">
        <v>221</v>
      </c>
      <c r="D288" s="4" t="s">
        <v>86</v>
      </c>
      <c r="E288" s="4" t="s">
        <v>105</v>
      </c>
      <c r="F288" s="4" t="s">
        <v>88</v>
      </c>
      <c r="G288" s="4" t="s">
        <v>176</v>
      </c>
      <c r="H288" s="4"/>
      <c r="I288" s="4"/>
      <c r="J288" s="4"/>
      <c r="K288" s="4"/>
      <c r="L288" s="4"/>
      <c r="M288" s="4" t="s">
        <v>37</v>
      </c>
      <c r="N288" s="4" t="s">
        <v>53</v>
      </c>
      <c r="O288" s="4" t="s">
        <v>54</v>
      </c>
      <c r="P288" s="5" t="s">
        <v>300</v>
      </c>
      <c r="Q288" s="7">
        <v>2850384262</v>
      </c>
      <c r="R288" s="7">
        <v>0</v>
      </c>
      <c r="S288" s="7">
        <v>0</v>
      </c>
      <c r="T288" s="7">
        <v>2850384262</v>
      </c>
      <c r="U288" s="7">
        <v>0</v>
      </c>
      <c r="V288" s="7">
        <v>2850384262</v>
      </c>
      <c r="W288" s="7">
        <v>0</v>
      </c>
      <c r="X288" s="7">
        <v>2850384262</v>
      </c>
      <c r="Y288" s="7">
        <v>0</v>
      </c>
      <c r="Z288" s="7">
        <v>0</v>
      </c>
      <c r="AA288" s="7">
        <v>0</v>
      </c>
    </row>
    <row r="289" spans="1:27" ht="15" customHeight="1" x14ac:dyDescent="0.25">
      <c r="A289" s="4" t="s">
        <v>1</v>
      </c>
      <c r="B289" s="5" t="s">
        <v>1</v>
      </c>
      <c r="C289" s="6" t="s">
        <v>1</v>
      </c>
      <c r="D289" s="4" t="s">
        <v>1</v>
      </c>
      <c r="E289" s="4" t="s">
        <v>1</v>
      </c>
      <c r="F289" s="4" t="s">
        <v>1</v>
      </c>
      <c r="G289" s="4" t="s">
        <v>1</v>
      </c>
      <c r="H289" s="4" t="s">
        <v>1</v>
      </c>
      <c r="I289" s="4" t="s">
        <v>1</v>
      </c>
      <c r="J289" s="4" t="s">
        <v>1</v>
      </c>
      <c r="K289" s="4" t="s">
        <v>1</v>
      </c>
      <c r="L289" s="4" t="s">
        <v>1</v>
      </c>
      <c r="M289" s="4" t="s">
        <v>1</v>
      </c>
      <c r="N289" s="4" t="s">
        <v>1</v>
      </c>
      <c r="O289" s="4" t="s">
        <v>1</v>
      </c>
      <c r="P289" s="5" t="s">
        <v>1</v>
      </c>
      <c r="Q289" s="7">
        <v>713576466331</v>
      </c>
      <c r="R289" s="7">
        <v>39132756861</v>
      </c>
      <c r="S289" s="7">
        <v>3275201814</v>
      </c>
      <c r="T289" s="7">
        <v>749434021378</v>
      </c>
      <c r="U289" s="7">
        <v>42240731585</v>
      </c>
      <c r="V289" s="7">
        <v>643028003263.43994</v>
      </c>
      <c r="W289" s="7">
        <v>64165286529.559998</v>
      </c>
      <c r="X289" s="7">
        <v>497988768161.83002</v>
      </c>
      <c r="Y289" s="7">
        <v>347331692131.66998</v>
      </c>
      <c r="Z289" s="7">
        <v>345401778593.31</v>
      </c>
      <c r="AA289" s="7">
        <v>345089875515.31</v>
      </c>
    </row>
    <row r="290" spans="1:27" x14ac:dyDescent="0.25">
      <c r="T290" s="9"/>
      <c r="U290" s="9"/>
      <c r="V290" s="9"/>
      <c r="W290" s="9"/>
      <c r="X290" s="9"/>
      <c r="Y290" s="9"/>
      <c r="Z290" s="9"/>
    </row>
  </sheetData>
  <autoFilter ref="A4:AA289"/>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3"/>
  <sheetViews>
    <sheetView tabSelected="1" workbookViewId="0"/>
  </sheetViews>
  <sheetFormatPr baseColWidth="10" defaultRowHeight="12.75" x14ac:dyDescent="0.25"/>
  <cols>
    <col min="1" max="1" width="3.28515625" style="11" customWidth="1"/>
    <col min="2" max="2" width="20.7109375" style="11" customWidth="1"/>
    <col min="3" max="3" width="12.28515625" style="11" customWidth="1"/>
    <col min="4" max="4" width="10.7109375" style="11" customWidth="1"/>
    <col min="5" max="5" width="12.28515625" style="11" customWidth="1"/>
    <col min="6" max="6" width="10.7109375" style="11" customWidth="1"/>
    <col min="7" max="7" width="8.7109375" style="11" customWidth="1"/>
    <col min="8" max="8" width="10.7109375" style="11" hidden="1" customWidth="1"/>
    <col min="9" max="9" width="9.7109375" style="11" hidden="1" customWidth="1"/>
    <col min="10" max="10" width="10.7109375" style="11" customWidth="1"/>
    <col min="11" max="11" width="8.7109375" style="11" customWidth="1"/>
    <col min="12" max="16384" width="11.42578125" style="11"/>
  </cols>
  <sheetData>
    <row r="1" spans="2:11" ht="15" customHeight="1" x14ac:dyDescent="0.25">
      <c r="B1" s="10" t="s">
        <v>302</v>
      </c>
      <c r="C1" s="10"/>
      <c r="D1" s="10"/>
      <c r="E1" s="10"/>
      <c r="F1" s="10"/>
      <c r="G1" s="10"/>
      <c r="H1" s="10"/>
      <c r="I1" s="10"/>
      <c r="J1" s="10"/>
      <c r="K1" s="10"/>
    </row>
    <row r="2" spans="2:11" ht="18" customHeight="1" x14ac:dyDescent="0.25">
      <c r="B2" s="12" t="s">
        <v>303</v>
      </c>
      <c r="C2" s="12"/>
      <c r="D2" s="12"/>
      <c r="E2" s="12"/>
      <c r="F2" s="12"/>
      <c r="G2" s="12"/>
      <c r="H2" s="12"/>
      <c r="I2" s="12"/>
      <c r="J2" s="12"/>
      <c r="K2" s="12"/>
    </row>
    <row r="3" spans="2:11" ht="18" customHeight="1" x14ac:dyDescent="0.25">
      <c r="B3" s="13" t="s">
        <v>304</v>
      </c>
      <c r="C3" s="12"/>
      <c r="D3" s="12"/>
      <c r="E3" s="12"/>
      <c r="F3" s="12"/>
      <c r="G3" s="12"/>
      <c r="H3" s="12"/>
      <c r="I3" s="12"/>
      <c r="J3" s="12"/>
      <c r="K3" s="12"/>
    </row>
    <row r="4" spans="2:11" ht="17.100000000000001" customHeight="1" x14ac:dyDescent="0.25">
      <c r="B4" s="64" t="s">
        <v>305</v>
      </c>
      <c r="C4" s="64"/>
      <c r="D4" s="64"/>
      <c r="E4" s="14"/>
      <c r="K4" s="15" t="s">
        <v>395</v>
      </c>
    </row>
    <row r="5" spans="2:11" ht="17.100000000000001" customHeight="1" x14ac:dyDescent="0.25">
      <c r="B5" s="57" t="s">
        <v>306</v>
      </c>
      <c r="C5" s="59" t="s">
        <v>307</v>
      </c>
      <c r="D5" s="62"/>
      <c r="E5" s="60"/>
      <c r="F5" s="59" t="s">
        <v>308</v>
      </c>
      <c r="G5" s="60"/>
      <c r="H5" s="61" t="s">
        <v>309</v>
      </c>
      <c r="I5" s="61"/>
      <c r="J5" s="59" t="s">
        <v>310</v>
      </c>
      <c r="K5" s="60"/>
    </row>
    <row r="6" spans="2:11" ht="18" customHeight="1" x14ac:dyDescent="0.25">
      <c r="B6" s="58"/>
      <c r="C6" s="16" t="s">
        <v>311</v>
      </c>
      <c r="D6" s="16" t="s">
        <v>312</v>
      </c>
      <c r="E6" s="16" t="s">
        <v>313</v>
      </c>
      <c r="F6" s="17" t="s">
        <v>314</v>
      </c>
      <c r="G6" s="17" t="s">
        <v>315</v>
      </c>
      <c r="H6" s="17" t="s">
        <v>316</v>
      </c>
      <c r="I6" s="17" t="s">
        <v>315</v>
      </c>
      <c r="J6" s="17" t="s">
        <v>314</v>
      </c>
      <c r="K6" s="17" t="s">
        <v>315</v>
      </c>
    </row>
    <row r="7" spans="2:11" ht="17.100000000000001" customHeight="1" x14ac:dyDescent="0.25">
      <c r="B7" s="18" t="s">
        <v>317</v>
      </c>
      <c r="C7" s="19">
        <f t="shared" ref="C7:F12" si="0">C18+C29</f>
        <v>235497.565879</v>
      </c>
      <c r="D7" s="19">
        <f t="shared" si="0"/>
        <v>2413.5409950000003</v>
      </c>
      <c r="E7" s="19">
        <f t="shared" si="0"/>
        <v>233084.02488400001</v>
      </c>
      <c r="F7" s="19">
        <f t="shared" si="0"/>
        <v>143668.79494627999</v>
      </c>
      <c r="G7" s="20">
        <f t="shared" ref="G7:G12" si="1">F7/E7</f>
        <v>0.61638198936104815</v>
      </c>
      <c r="H7" s="19">
        <f t="shared" ref="H7:H12" si="2">E7-F7</f>
        <v>89415.229937720025</v>
      </c>
      <c r="I7" s="20">
        <f t="shared" ref="I7:I13" si="3">H7/E7</f>
        <v>0.38361801063895179</v>
      </c>
      <c r="J7" s="19">
        <f t="shared" ref="J7:J12" si="4">J18+J29</f>
        <v>102258.22589979999</v>
      </c>
      <c r="K7" s="20">
        <f t="shared" ref="K7:K13" si="5">J7/E7</f>
        <v>0.4387182946179658</v>
      </c>
    </row>
    <row r="8" spans="2:11" ht="17.100000000000001" customHeight="1" x14ac:dyDescent="0.25">
      <c r="B8" s="18" t="s">
        <v>318</v>
      </c>
      <c r="C8" s="19">
        <f t="shared" si="0"/>
        <v>115708.60795199999</v>
      </c>
      <c r="D8" s="19">
        <f t="shared" si="0"/>
        <v>17585.628603999998</v>
      </c>
      <c r="E8" s="19">
        <f t="shared" si="0"/>
        <v>98122.979347999993</v>
      </c>
      <c r="F8" s="19">
        <f t="shared" si="0"/>
        <v>67058.02669228999</v>
      </c>
      <c r="G8" s="20">
        <f t="shared" si="1"/>
        <v>0.68340797576543222</v>
      </c>
      <c r="H8" s="19">
        <f t="shared" si="2"/>
        <v>31064.952655710003</v>
      </c>
      <c r="I8" s="20">
        <f t="shared" si="3"/>
        <v>0.31659202423456773</v>
      </c>
      <c r="J8" s="19">
        <f t="shared" si="4"/>
        <v>47216.792925260001</v>
      </c>
      <c r="K8" s="20">
        <f t="shared" si="5"/>
        <v>0.48120015554972451</v>
      </c>
    </row>
    <row r="9" spans="2:11" ht="17.100000000000001" customHeight="1" x14ac:dyDescent="0.25">
      <c r="B9" s="18" t="s">
        <v>319</v>
      </c>
      <c r="C9" s="19">
        <f t="shared" si="0"/>
        <v>32619.282864000001</v>
      </c>
      <c r="D9" s="19">
        <f t="shared" si="0"/>
        <v>315.59671800000001</v>
      </c>
      <c r="E9" s="19">
        <f t="shared" si="0"/>
        <v>32303.686146</v>
      </c>
      <c r="F9" s="19">
        <f t="shared" si="0"/>
        <v>22873.773986849996</v>
      </c>
      <c r="G9" s="20">
        <f t="shared" si="1"/>
        <v>0.70808556904216757</v>
      </c>
      <c r="H9" s="19">
        <f t="shared" si="2"/>
        <v>9429.9121591500043</v>
      </c>
      <c r="I9" s="20">
        <f t="shared" si="3"/>
        <v>0.29191443095783243</v>
      </c>
      <c r="J9" s="19">
        <f t="shared" si="4"/>
        <v>14846.4918903</v>
      </c>
      <c r="K9" s="20">
        <f t="shared" si="5"/>
        <v>0.45959126222313068</v>
      </c>
    </row>
    <row r="10" spans="2:11" ht="17.100000000000001" customHeight="1" x14ac:dyDescent="0.25">
      <c r="B10" s="18" t="s">
        <v>320</v>
      </c>
      <c r="C10" s="19">
        <f t="shared" si="0"/>
        <v>79010.964957999997</v>
      </c>
      <c r="D10" s="19">
        <f t="shared" si="0"/>
        <v>3845.2379340000002</v>
      </c>
      <c r="E10" s="19">
        <f t="shared" si="0"/>
        <v>75165.727023999993</v>
      </c>
      <c r="F10" s="19">
        <f t="shared" si="0"/>
        <v>51122.340824409999</v>
      </c>
      <c r="G10" s="20">
        <f t="shared" si="1"/>
        <v>0.68012833572522924</v>
      </c>
      <c r="H10" s="19">
        <f t="shared" si="2"/>
        <v>24043.386199589993</v>
      </c>
      <c r="I10" s="20">
        <f t="shared" si="3"/>
        <v>0.31987166427477082</v>
      </c>
      <c r="J10" s="19">
        <f t="shared" si="4"/>
        <v>35206.274496619997</v>
      </c>
      <c r="K10" s="20">
        <f t="shared" si="5"/>
        <v>0.46838201252784839</v>
      </c>
    </row>
    <row r="11" spans="2:11" ht="17.100000000000001" customHeight="1" x14ac:dyDescent="0.25">
      <c r="B11" s="18" t="s">
        <v>321</v>
      </c>
      <c r="C11" s="19">
        <f t="shared" si="0"/>
        <v>163138.828832</v>
      </c>
      <c r="D11" s="19">
        <f t="shared" si="0"/>
        <v>5456.7498329999999</v>
      </c>
      <c r="E11" s="19">
        <f t="shared" si="0"/>
        <v>157682.07899899999</v>
      </c>
      <c r="F11" s="19">
        <f t="shared" si="0"/>
        <v>129468.63893630002</v>
      </c>
      <c r="G11" s="20">
        <f t="shared" si="1"/>
        <v>0.82107389602036573</v>
      </c>
      <c r="H11" s="19">
        <f t="shared" si="2"/>
        <v>28213.44006269997</v>
      </c>
      <c r="I11" s="20">
        <f t="shared" si="3"/>
        <v>0.17892610397963424</v>
      </c>
      <c r="J11" s="19">
        <f t="shared" si="4"/>
        <v>83300.046586990007</v>
      </c>
      <c r="K11" s="20">
        <f t="shared" si="5"/>
        <v>0.52827846459024863</v>
      </c>
    </row>
    <row r="12" spans="2:11" ht="17.100000000000001" customHeight="1" x14ac:dyDescent="0.25">
      <c r="B12" s="18" t="s">
        <v>322</v>
      </c>
      <c r="C12" s="19">
        <f t="shared" si="0"/>
        <v>123458.77089300001</v>
      </c>
      <c r="D12" s="19">
        <f t="shared" si="0"/>
        <v>6910.6704680000003</v>
      </c>
      <c r="E12" s="19">
        <f t="shared" si="0"/>
        <v>116548.100425</v>
      </c>
      <c r="F12" s="19">
        <f t="shared" si="0"/>
        <v>83797.192775699994</v>
      </c>
      <c r="G12" s="20">
        <f t="shared" si="1"/>
        <v>0.71899235139936424</v>
      </c>
      <c r="H12" s="19">
        <f t="shared" si="2"/>
        <v>32750.907649300003</v>
      </c>
      <c r="I12" s="20">
        <f t="shared" si="3"/>
        <v>0.28100764860063571</v>
      </c>
      <c r="J12" s="19">
        <f t="shared" si="4"/>
        <v>64503.860332700002</v>
      </c>
      <c r="K12" s="20">
        <f t="shared" si="5"/>
        <v>0.55345269547493792</v>
      </c>
    </row>
    <row r="13" spans="2:11" ht="17.100000000000001" customHeight="1" x14ac:dyDescent="0.25">
      <c r="B13" s="21" t="s">
        <v>323</v>
      </c>
      <c r="C13" s="22">
        <f>SUM(C7:C12)</f>
        <v>749434.02137800003</v>
      </c>
      <c r="D13" s="22">
        <f>SUM(D7:D12)</f>
        <v>36527.424551999997</v>
      </c>
      <c r="E13" s="22">
        <f>SUM(E7:E12)</f>
        <v>712906.59682599991</v>
      </c>
      <c r="F13" s="22">
        <f>SUM(F7:F12)</f>
        <v>497988.76816182997</v>
      </c>
      <c r="G13" s="23">
        <f>+F13/E13</f>
        <v>0.69853297806328862</v>
      </c>
      <c r="H13" s="22">
        <f>SUM(H7:H12)</f>
        <v>214917.82866417</v>
      </c>
      <c r="I13" s="23">
        <f t="shared" si="3"/>
        <v>0.30146702193671143</v>
      </c>
      <c r="J13" s="22">
        <f>SUM(J7:J12)</f>
        <v>347331.69213167002</v>
      </c>
      <c r="K13" s="23">
        <f t="shared" si="5"/>
        <v>0.48720504716614893</v>
      </c>
    </row>
    <row r="14" spans="2:11" ht="17.100000000000001" customHeight="1" x14ac:dyDescent="0.25">
      <c r="B14" s="24"/>
      <c r="C14" s="25"/>
      <c r="D14" s="25"/>
      <c r="E14" s="12"/>
      <c r="F14" s="12"/>
      <c r="G14" s="12"/>
      <c r="H14" s="12"/>
      <c r="I14" s="12"/>
      <c r="J14" s="12"/>
      <c r="K14" s="12"/>
    </row>
    <row r="15" spans="2:11" ht="17.100000000000001" customHeight="1" x14ac:dyDescent="0.25">
      <c r="B15" s="63" t="s">
        <v>324</v>
      </c>
      <c r="C15" s="63"/>
      <c r="D15" s="14"/>
      <c r="E15" s="14"/>
      <c r="I15" s="26"/>
      <c r="K15" s="27"/>
    </row>
    <row r="16" spans="2:11" ht="17.100000000000001" customHeight="1" x14ac:dyDescent="0.25">
      <c r="B16" s="57" t="s">
        <v>306</v>
      </c>
      <c r="C16" s="59" t="s">
        <v>307</v>
      </c>
      <c r="D16" s="62"/>
      <c r="E16" s="60"/>
      <c r="F16" s="59" t="s">
        <v>308</v>
      </c>
      <c r="G16" s="60"/>
      <c r="H16" s="61" t="s">
        <v>309</v>
      </c>
      <c r="I16" s="61"/>
      <c r="J16" s="59" t="s">
        <v>310</v>
      </c>
      <c r="K16" s="60"/>
    </row>
    <row r="17" spans="2:11" ht="17.100000000000001" customHeight="1" x14ac:dyDescent="0.25">
      <c r="B17" s="58"/>
      <c r="C17" s="16" t="s">
        <v>311</v>
      </c>
      <c r="D17" s="16" t="s">
        <v>312</v>
      </c>
      <c r="E17" s="16" t="s">
        <v>313</v>
      </c>
      <c r="F17" s="17" t="s">
        <v>314</v>
      </c>
      <c r="G17" s="17" t="s">
        <v>315</v>
      </c>
      <c r="H17" s="17" t="s">
        <v>316</v>
      </c>
      <c r="I17" s="17" t="s">
        <v>315</v>
      </c>
      <c r="J17" s="17" t="s">
        <v>314</v>
      </c>
      <c r="K17" s="17" t="s">
        <v>315</v>
      </c>
    </row>
    <row r="18" spans="2:11" ht="17.100000000000001" customHeight="1" x14ac:dyDescent="0.25">
      <c r="B18" s="18" t="s">
        <v>317</v>
      </c>
      <c r="C18" s="19">
        <f>SUM(C44:C46)</f>
        <v>119970.47204700002</v>
      </c>
      <c r="D18" s="19">
        <f>SUM(D44:D46)</f>
        <v>650</v>
      </c>
      <c r="E18" s="19">
        <f>SUM(E44:E46)</f>
        <v>119320.47204700002</v>
      </c>
      <c r="F18" s="19">
        <f>SUM(F44:F46)</f>
        <v>77430.93066744</v>
      </c>
      <c r="G18" s="20">
        <f t="shared" ref="G18:G23" si="6">F18/E18</f>
        <v>0.64893248693267125</v>
      </c>
      <c r="H18" s="19">
        <f t="shared" ref="H18:H23" si="7">E18-F18</f>
        <v>41889.541379560018</v>
      </c>
      <c r="I18" s="20">
        <f t="shared" ref="I18:I24" si="8">H18/E18</f>
        <v>0.35106751306732881</v>
      </c>
      <c r="J18" s="19">
        <f>SUM(J44:J46)</f>
        <v>64712.904312049992</v>
      </c>
      <c r="K18" s="20">
        <f t="shared" ref="K18:K23" si="9">J18/E18</f>
        <v>0.54234535953360752</v>
      </c>
    </row>
    <row r="19" spans="2:11" ht="17.100000000000001" customHeight="1" x14ac:dyDescent="0.25">
      <c r="B19" s="18" t="s">
        <v>318</v>
      </c>
      <c r="C19" s="19">
        <f>C47</f>
        <v>45704.6</v>
      </c>
      <c r="D19" s="19">
        <f t="shared" ref="D19:E22" si="10">D47</f>
        <v>3922</v>
      </c>
      <c r="E19" s="19">
        <f t="shared" si="10"/>
        <v>41782.6</v>
      </c>
      <c r="F19" s="19">
        <f>F47</f>
        <v>28027.305880110001</v>
      </c>
      <c r="G19" s="20">
        <f t="shared" si="6"/>
        <v>0.67078893798160011</v>
      </c>
      <c r="H19" s="19">
        <f t="shared" si="7"/>
        <v>13755.294119889997</v>
      </c>
      <c r="I19" s="20">
        <f t="shared" si="8"/>
        <v>0.32921106201839995</v>
      </c>
      <c r="J19" s="19">
        <f>J47</f>
        <v>25600.394480720002</v>
      </c>
      <c r="K19" s="20">
        <f t="shared" si="9"/>
        <v>0.61270467804109852</v>
      </c>
    </row>
    <row r="20" spans="2:11" ht="17.100000000000001" customHeight="1" x14ac:dyDescent="0.25">
      <c r="B20" s="18" t="s">
        <v>319</v>
      </c>
      <c r="C20" s="19">
        <f>C48</f>
        <v>30411.285</v>
      </c>
      <c r="D20" s="19">
        <f t="shared" si="10"/>
        <v>0</v>
      </c>
      <c r="E20" s="19">
        <f t="shared" si="10"/>
        <v>30411.285</v>
      </c>
      <c r="F20" s="19">
        <f>F48</f>
        <v>21284.090283849997</v>
      </c>
      <c r="G20" s="20">
        <f t="shared" si="6"/>
        <v>0.69987474333458766</v>
      </c>
      <c r="H20" s="19">
        <f t="shared" si="7"/>
        <v>9127.1947161500029</v>
      </c>
      <c r="I20" s="20">
        <f t="shared" si="8"/>
        <v>0.30012525666541229</v>
      </c>
      <c r="J20" s="19">
        <f>J48</f>
        <v>13923.7011683</v>
      </c>
      <c r="K20" s="20">
        <f t="shared" si="9"/>
        <v>0.45784652533755149</v>
      </c>
    </row>
    <row r="21" spans="2:11" ht="17.100000000000001" customHeight="1" x14ac:dyDescent="0.25">
      <c r="B21" s="18" t="s">
        <v>320</v>
      </c>
      <c r="C21" s="19">
        <f>C49</f>
        <v>48503.142999999996</v>
      </c>
      <c r="D21" s="19">
        <f t="shared" si="10"/>
        <v>700</v>
      </c>
      <c r="E21" s="19">
        <f t="shared" si="10"/>
        <v>47803.142999999996</v>
      </c>
      <c r="F21" s="19">
        <f>F49</f>
        <v>33538.382422219998</v>
      </c>
      <c r="G21" s="20">
        <f t="shared" si="6"/>
        <v>0.70159366764273223</v>
      </c>
      <c r="H21" s="19">
        <f t="shared" si="7"/>
        <v>14264.760577779998</v>
      </c>
      <c r="I21" s="20">
        <f t="shared" si="8"/>
        <v>0.29840633235726777</v>
      </c>
      <c r="J21" s="19">
        <f>J49</f>
        <v>27171.87252366</v>
      </c>
      <c r="K21" s="20">
        <f t="shared" si="9"/>
        <v>0.56841184111387832</v>
      </c>
    </row>
    <row r="22" spans="2:11" ht="17.100000000000001" customHeight="1" x14ac:dyDescent="0.25">
      <c r="B22" s="18" t="s">
        <v>321</v>
      </c>
      <c r="C22" s="19">
        <f>C50</f>
        <v>30934.691999999999</v>
      </c>
      <c r="D22" s="19">
        <f t="shared" si="10"/>
        <v>0</v>
      </c>
      <c r="E22" s="19">
        <f t="shared" si="10"/>
        <v>30934.691999999999</v>
      </c>
      <c r="F22" s="19">
        <f>F50</f>
        <v>30411.285</v>
      </c>
      <c r="G22" s="20">
        <f t="shared" si="6"/>
        <v>0.98308025824210565</v>
      </c>
      <c r="H22" s="19">
        <f t="shared" si="7"/>
        <v>523.40699999999924</v>
      </c>
      <c r="I22" s="20">
        <f t="shared" si="8"/>
        <v>1.6919741757894315E-2</v>
      </c>
      <c r="J22" s="19">
        <f>J50</f>
        <v>30411.285</v>
      </c>
      <c r="K22" s="20">
        <f t="shared" si="9"/>
        <v>0.98308025824210565</v>
      </c>
    </row>
    <row r="23" spans="2:11" ht="17.100000000000001" customHeight="1" x14ac:dyDescent="0.25">
      <c r="B23" s="18" t="s">
        <v>322</v>
      </c>
      <c r="C23" s="19">
        <f>C51+C52</f>
        <v>80029.078999999998</v>
      </c>
      <c r="D23" s="19">
        <f>D51+D52</f>
        <v>0</v>
      </c>
      <c r="E23" s="19">
        <f>E51+E52</f>
        <v>80029.078999999998</v>
      </c>
      <c r="F23" s="19">
        <f>F51+F52</f>
        <v>58847.703254699998</v>
      </c>
      <c r="G23" s="20">
        <f t="shared" si="6"/>
        <v>0.73532900778103416</v>
      </c>
      <c r="H23" s="19">
        <f t="shared" si="7"/>
        <v>21181.3757453</v>
      </c>
      <c r="I23" s="20">
        <f t="shared" si="8"/>
        <v>0.26467099221896584</v>
      </c>
      <c r="J23" s="19">
        <f>J51+J52</f>
        <v>56756.522125700001</v>
      </c>
      <c r="K23" s="20">
        <f t="shared" si="9"/>
        <v>0.70919874169362862</v>
      </c>
    </row>
    <row r="24" spans="2:11" ht="17.100000000000001" customHeight="1" x14ac:dyDescent="0.25">
      <c r="B24" s="21" t="s">
        <v>323</v>
      </c>
      <c r="C24" s="28">
        <f>SUM(C18:C23)</f>
        <v>355553.27104699996</v>
      </c>
      <c r="D24" s="29">
        <f>SUM(D18:D23)</f>
        <v>5272</v>
      </c>
      <c r="E24" s="29">
        <f>SUM(E18:E23)</f>
        <v>350281.27104699996</v>
      </c>
      <c r="F24" s="22">
        <f>SUM(F18:F23)</f>
        <v>249539.69750831998</v>
      </c>
      <c r="G24" s="23">
        <f>+F24/E24</f>
        <v>0.71239805874416073</v>
      </c>
      <c r="H24" s="22">
        <f>SUM(H18:H23)</f>
        <v>100741.57353868001</v>
      </c>
      <c r="I24" s="23">
        <f t="shared" si="8"/>
        <v>0.28760194125583932</v>
      </c>
      <c r="J24" s="22">
        <f>SUM(J18:J23)</f>
        <v>218576.67961042997</v>
      </c>
      <c r="K24" s="23">
        <f>+J24/E24</f>
        <v>0.62400333011553399</v>
      </c>
    </row>
    <row r="25" spans="2:11" ht="17.100000000000001" customHeight="1" x14ac:dyDescent="0.25">
      <c r="B25" s="12"/>
      <c r="C25" s="13"/>
      <c r="D25" s="13"/>
      <c r="E25" s="13"/>
      <c r="F25" s="13"/>
      <c r="G25" s="13"/>
      <c r="J25" s="13"/>
      <c r="K25" s="13"/>
    </row>
    <row r="26" spans="2:11" ht="17.100000000000001" customHeight="1" x14ac:dyDescent="0.25">
      <c r="B26" s="30" t="s">
        <v>325</v>
      </c>
      <c r="C26" s="31"/>
      <c r="D26" s="31"/>
      <c r="E26" s="14"/>
    </row>
    <row r="27" spans="2:11" ht="17.100000000000001" customHeight="1" x14ac:dyDescent="0.25">
      <c r="B27" s="57" t="s">
        <v>306</v>
      </c>
      <c r="C27" s="59" t="s">
        <v>307</v>
      </c>
      <c r="D27" s="62"/>
      <c r="E27" s="60"/>
      <c r="F27" s="59" t="s">
        <v>308</v>
      </c>
      <c r="G27" s="60"/>
      <c r="H27" s="61" t="s">
        <v>309</v>
      </c>
      <c r="I27" s="61"/>
      <c r="J27" s="59" t="s">
        <v>310</v>
      </c>
      <c r="K27" s="60"/>
    </row>
    <row r="28" spans="2:11" ht="17.100000000000001" customHeight="1" x14ac:dyDescent="0.25">
      <c r="B28" s="58"/>
      <c r="C28" s="16" t="s">
        <v>311</v>
      </c>
      <c r="D28" s="16" t="s">
        <v>312</v>
      </c>
      <c r="E28" s="16" t="s">
        <v>313</v>
      </c>
      <c r="F28" s="17" t="s">
        <v>314</v>
      </c>
      <c r="G28" s="17" t="s">
        <v>315</v>
      </c>
      <c r="H28" s="17" t="s">
        <v>316</v>
      </c>
      <c r="I28" s="17" t="s">
        <v>315</v>
      </c>
      <c r="J28" s="17" t="s">
        <v>314</v>
      </c>
      <c r="K28" s="17" t="s">
        <v>315</v>
      </c>
    </row>
    <row r="29" spans="2:11" ht="17.100000000000001" customHeight="1" x14ac:dyDescent="0.25">
      <c r="B29" s="18" t="s">
        <v>317</v>
      </c>
      <c r="C29" s="19">
        <f>SUM(C62:C64)</f>
        <v>115527.09383199998</v>
      </c>
      <c r="D29" s="19">
        <f>SUM(D62:D64)</f>
        <v>1763.5409950000001</v>
      </c>
      <c r="E29" s="19">
        <f>SUM(E62:E64)</f>
        <v>113763.55283699998</v>
      </c>
      <c r="F29" s="19">
        <f>SUM(F62:F64)</f>
        <v>66237.864278839988</v>
      </c>
      <c r="G29" s="20">
        <f t="shared" ref="G29:G35" si="11">F29/E29</f>
        <v>0.5822415231154513</v>
      </c>
      <c r="H29" s="19">
        <f t="shared" ref="H29:H34" si="12">E29-F29</f>
        <v>47525.688558159993</v>
      </c>
      <c r="I29" s="20">
        <f t="shared" ref="I29:I35" si="13">H29/E29</f>
        <v>0.4177584768845487</v>
      </c>
      <c r="J29" s="19">
        <f>SUM(J62:J64)</f>
        <v>37545.321587750004</v>
      </c>
      <c r="K29" s="20">
        <f t="shared" ref="K29:K35" si="14">J29/E29</f>
        <v>0.33002943958285841</v>
      </c>
    </row>
    <row r="30" spans="2:11" ht="17.100000000000001" customHeight="1" x14ac:dyDescent="0.25">
      <c r="B30" s="18" t="s">
        <v>318</v>
      </c>
      <c r="C30" s="19">
        <f t="shared" ref="C30:F33" si="15">C65</f>
        <v>70004.007952</v>
      </c>
      <c r="D30" s="19">
        <f t="shared" si="15"/>
        <v>13663.628604</v>
      </c>
      <c r="E30" s="19">
        <f t="shared" si="15"/>
        <v>56340.379348000002</v>
      </c>
      <c r="F30" s="19">
        <f t="shared" si="15"/>
        <v>39030.720812179992</v>
      </c>
      <c r="G30" s="20">
        <f t="shared" si="11"/>
        <v>0.69276638290092596</v>
      </c>
      <c r="H30" s="19">
        <f t="shared" si="12"/>
        <v>17309.65853582001</v>
      </c>
      <c r="I30" s="20">
        <f t="shared" si="13"/>
        <v>0.30723361709907404</v>
      </c>
      <c r="J30" s="19">
        <f>J65</f>
        <v>21616.398444540002</v>
      </c>
      <c r="K30" s="20">
        <f t="shared" si="14"/>
        <v>0.38367506031546361</v>
      </c>
    </row>
    <row r="31" spans="2:11" ht="17.100000000000001" customHeight="1" x14ac:dyDescent="0.25">
      <c r="B31" s="18" t="s">
        <v>319</v>
      </c>
      <c r="C31" s="19">
        <f t="shared" si="15"/>
        <v>2207.9978639999999</v>
      </c>
      <c r="D31" s="19">
        <f t="shared" si="15"/>
        <v>315.59671800000001</v>
      </c>
      <c r="E31" s="19">
        <f t="shared" si="15"/>
        <v>1892.4011459999999</v>
      </c>
      <c r="F31" s="19">
        <f t="shared" si="15"/>
        <v>1589.6837029999999</v>
      </c>
      <c r="G31" s="20">
        <f t="shared" si="11"/>
        <v>0.8400352675542081</v>
      </c>
      <c r="H31" s="19">
        <f t="shared" si="12"/>
        <v>302.717443</v>
      </c>
      <c r="I31" s="20">
        <f t="shared" si="13"/>
        <v>0.15996473244579193</v>
      </c>
      <c r="J31" s="19">
        <f>J66</f>
        <v>922.79072199999996</v>
      </c>
      <c r="K31" s="20">
        <f t="shared" si="14"/>
        <v>0.48762955145663389</v>
      </c>
    </row>
    <row r="32" spans="2:11" ht="17.100000000000001" customHeight="1" x14ac:dyDescent="0.25">
      <c r="B32" s="18" t="s">
        <v>320</v>
      </c>
      <c r="C32" s="19">
        <f t="shared" si="15"/>
        <v>30507.821958</v>
      </c>
      <c r="D32" s="19">
        <f t="shared" si="15"/>
        <v>3145.2379340000002</v>
      </c>
      <c r="E32" s="19">
        <f t="shared" si="15"/>
        <v>27362.584024</v>
      </c>
      <c r="F32" s="19">
        <f t="shared" si="15"/>
        <v>17583.958402190001</v>
      </c>
      <c r="G32" s="20">
        <f t="shared" si="11"/>
        <v>0.64262784489823521</v>
      </c>
      <c r="H32" s="19">
        <f t="shared" si="12"/>
        <v>9778.6256218099988</v>
      </c>
      <c r="I32" s="20">
        <f t="shared" si="13"/>
        <v>0.35737215510176479</v>
      </c>
      <c r="J32" s="19">
        <f>J67</f>
        <v>8034.4019729599995</v>
      </c>
      <c r="K32" s="20">
        <f t="shared" si="14"/>
        <v>0.29362731114550233</v>
      </c>
    </row>
    <row r="33" spans="2:11" ht="17.100000000000001" customHeight="1" x14ac:dyDescent="0.25">
      <c r="B33" s="18" t="s">
        <v>321</v>
      </c>
      <c r="C33" s="19">
        <f t="shared" si="15"/>
        <v>132204.13683199999</v>
      </c>
      <c r="D33" s="19">
        <f t="shared" si="15"/>
        <v>5456.7498329999999</v>
      </c>
      <c r="E33" s="19">
        <f t="shared" si="15"/>
        <v>126747.38699899999</v>
      </c>
      <c r="F33" s="19">
        <f t="shared" si="15"/>
        <v>99057.353936300016</v>
      </c>
      <c r="G33" s="20">
        <f t="shared" si="11"/>
        <v>0.7815336969201705</v>
      </c>
      <c r="H33" s="19">
        <f t="shared" si="12"/>
        <v>27690.033062699978</v>
      </c>
      <c r="I33" s="20">
        <f t="shared" si="13"/>
        <v>0.21846630307982953</v>
      </c>
      <c r="J33" s="19">
        <f>J68</f>
        <v>52888.761586990004</v>
      </c>
      <c r="K33" s="20">
        <f t="shared" si="14"/>
        <v>0.41727693831989832</v>
      </c>
    </row>
    <row r="34" spans="2:11" ht="17.100000000000001" customHeight="1" x14ac:dyDescent="0.25">
      <c r="B34" s="18" t="s">
        <v>322</v>
      </c>
      <c r="C34" s="19">
        <f>SUM(C69:C70)</f>
        <v>43429.691893000003</v>
      </c>
      <c r="D34" s="19">
        <f>SUM(D69:D70)</f>
        <v>6910.6704680000003</v>
      </c>
      <c r="E34" s="19">
        <f>SUM(E69:E70)</f>
        <v>36519.021424999999</v>
      </c>
      <c r="F34" s="19">
        <f>SUM(F69:F70)</f>
        <v>24949.489521</v>
      </c>
      <c r="G34" s="20">
        <f t="shared" si="11"/>
        <v>0.68319162308988401</v>
      </c>
      <c r="H34" s="19">
        <f t="shared" si="12"/>
        <v>11569.531903999999</v>
      </c>
      <c r="I34" s="20">
        <f t="shared" si="13"/>
        <v>0.31680837691011593</v>
      </c>
      <c r="J34" s="19">
        <f>SUM(J69:J70)</f>
        <v>7747.3382069999998</v>
      </c>
      <c r="K34" s="20">
        <f t="shared" si="14"/>
        <v>0.21214528496911936</v>
      </c>
    </row>
    <row r="35" spans="2:11" ht="17.100000000000001" customHeight="1" x14ac:dyDescent="0.25">
      <c r="B35" s="21" t="s">
        <v>323</v>
      </c>
      <c r="C35" s="22">
        <f>SUM(C29:C34)</f>
        <v>393880.75033099996</v>
      </c>
      <c r="D35" s="22">
        <f>SUM(D29:D34)</f>
        <v>31255.424552</v>
      </c>
      <c r="E35" s="22">
        <f>SUM(E29:E34)</f>
        <v>362625.32577899995</v>
      </c>
      <c r="F35" s="22">
        <f>SUM(F29:F34)</f>
        <v>248449.07065350999</v>
      </c>
      <c r="G35" s="23">
        <f t="shared" si="11"/>
        <v>0.68513987576511948</v>
      </c>
      <c r="H35" s="22">
        <f>SUM(H29:H34)</f>
        <v>114176.25512548999</v>
      </c>
      <c r="I35" s="23">
        <f t="shared" si="13"/>
        <v>0.31486012423488063</v>
      </c>
      <c r="J35" s="22">
        <f>SUM(J29:J34)</f>
        <v>128755.01252124</v>
      </c>
      <c r="K35" s="23">
        <f t="shared" si="14"/>
        <v>0.35506348665704901</v>
      </c>
    </row>
    <row r="36" spans="2:11" s="35" customFormat="1" ht="15" customHeight="1" x14ac:dyDescent="0.25">
      <c r="B36" s="32" t="s">
        <v>326</v>
      </c>
      <c r="C36" s="33"/>
      <c r="D36" s="33"/>
      <c r="E36" s="33"/>
      <c r="F36" s="33"/>
      <c r="G36" s="34"/>
      <c r="H36" s="33"/>
      <c r="I36" s="34"/>
      <c r="J36" s="33"/>
      <c r="K36" s="34"/>
    </row>
    <row r="37" spans="2:11" s="35" customFormat="1" ht="18" customHeight="1" x14ac:dyDescent="0.25">
      <c r="B37" s="32"/>
      <c r="C37" s="33"/>
      <c r="D37" s="33"/>
      <c r="E37" s="33"/>
      <c r="F37" s="33"/>
      <c r="G37" s="34"/>
      <c r="H37" s="33"/>
      <c r="I37" s="34"/>
      <c r="J37" s="33"/>
      <c r="K37" s="34"/>
    </row>
    <row r="38" spans="2:11" s="35" customFormat="1" ht="17.100000000000001" customHeight="1" x14ac:dyDescent="0.25">
      <c r="B38" s="12" t="s">
        <v>302</v>
      </c>
      <c r="C38" s="12"/>
      <c r="D38" s="12"/>
      <c r="E38" s="12"/>
      <c r="F38" s="12"/>
      <c r="G38" s="12"/>
      <c r="H38" s="12"/>
      <c r="I38" s="12"/>
      <c r="J38" s="12"/>
      <c r="K38" s="12"/>
    </row>
    <row r="39" spans="2:11" s="35" customFormat="1" ht="39.75" customHeight="1" x14ac:dyDescent="0.25">
      <c r="B39" s="36" t="s">
        <v>327</v>
      </c>
      <c r="C39" s="36"/>
      <c r="D39" s="36"/>
      <c r="E39" s="36"/>
      <c r="F39" s="36"/>
      <c r="G39" s="36"/>
      <c r="H39" s="36"/>
      <c r="I39" s="36"/>
      <c r="J39" s="36"/>
      <c r="K39" s="36"/>
    </row>
    <row r="40" spans="2:11" s="35" customFormat="1" ht="21" customHeight="1" x14ac:dyDescent="0.25">
      <c r="B40" s="13" t="s">
        <v>304</v>
      </c>
      <c r="C40" s="12"/>
      <c r="D40" s="12"/>
      <c r="E40" s="12"/>
      <c r="F40" s="12"/>
      <c r="G40" s="12"/>
      <c r="H40" s="12"/>
      <c r="I40" s="12"/>
      <c r="J40" s="12"/>
      <c r="K40" s="12"/>
    </row>
    <row r="41" spans="2:11" s="35" customFormat="1" ht="21" customHeight="1" x14ac:dyDescent="0.25">
      <c r="B41" s="30" t="s">
        <v>324</v>
      </c>
      <c r="C41" s="14"/>
      <c r="D41" s="14"/>
      <c r="E41" s="14"/>
      <c r="F41" s="37"/>
      <c r="G41" s="37"/>
      <c r="H41" s="38"/>
      <c r="I41" s="39"/>
      <c r="J41" s="37"/>
      <c r="K41" s="15" t="str">
        <f>K4</f>
        <v>Fecha de Corte: Agosto 31 de 2020</v>
      </c>
    </row>
    <row r="42" spans="2:11" s="35" customFormat="1" ht="18" customHeight="1" x14ac:dyDescent="0.25">
      <c r="B42" s="57" t="s">
        <v>306</v>
      </c>
      <c r="C42" s="59" t="s">
        <v>307</v>
      </c>
      <c r="D42" s="62"/>
      <c r="E42" s="60"/>
      <c r="F42" s="59" t="s">
        <v>308</v>
      </c>
      <c r="G42" s="60"/>
      <c r="H42" s="61" t="s">
        <v>309</v>
      </c>
      <c r="I42" s="61"/>
      <c r="J42" s="59" t="s">
        <v>310</v>
      </c>
      <c r="K42" s="60"/>
    </row>
    <row r="43" spans="2:11" s="35" customFormat="1" ht="18" customHeight="1" x14ac:dyDescent="0.25">
      <c r="B43" s="58"/>
      <c r="C43" s="16" t="s">
        <v>311</v>
      </c>
      <c r="D43" s="16" t="s">
        <v>312</v>
      </c>
      <c r="E43" s="16" t="s">
        <v>313</v>
      </c>
      <c r="F43" s="17" t="s">
        <v>314</v>
      </c>
      <c r="G43" s="17" t="s">
        <v>315</v>
      </c>
      <c r="H43" s="17" t="s">
        <v>316</v>
      </c>
      <c r="I43" s="17" t="s">
        <v>315</v>
      </c>
      <c r="J43" s="17" t="s">
        <v>314</v>
      </c>
      <c r="K43" s="17" t="s">
        <v>315</v>
      </c>
    </row>
    <row r="44" spans="2:11" s="35" customFormat="1" ht="21" customHeight="1" x14ac:dyDescent="0.25">
      <c r="B44" s="18" t="s">
        <v>317</v>
      </c>
      <c r="C44" s="19">
        <v>78060.272047000006</v>
      </c>
      <c r="D44" s="19">
        <v>650</v>
      </c>
      <c r="E44" s="19">
        <f t="shared" ref="E44:E52" si="16">C44-D44</f>
        <v>77410.272047000006</v>
      </c>
      <c r="F44" s="19">
        <v>45313.796667439994</v>
      </c>
      <c r="G44" s="20">
        <f t="shared" ref="G44:G51" si="17">F44/E44</f>
        <v>0.58537188242831018</v>
      </c>
      <c r="H44" s="19">
        <f t="shared" ref="H44:H53" si="18">E44-F44</f>
        <v>32096.475379560012</v>
      </c>
      <c r="I44" s="20">
        <f t="shared" ref="I44:I51" si="19">H44/E44</f>
        <v>0.41462811757168982</v>
      </c>
      <c r="J44" s="19">
        <v>43258.527705769993</v>
      </c>
      <c r="K44" s="40">
        <f t="shared" ref="K44:K51" si="20">+J44/E44</f>
        <v>0.55882154347042445</v>
      </c>
    </row>
    <row r="45" spans="2:11" s="35" customFormat="1" ht="21" customHeight="1" x14ac:dyDescent="0.25">
      <c r="B45" s="18" t="s">
        <v>328</v>
      </c>
      <c r="C45" s="19">
        <v>9793.0660000000007</v>
      </c>
      <c r="D45" s="19">
        <v>0</v>
      </c>
      <c r="E45" s="19">
        <f t="shared" si="16"/>
        <v>9793.0660000000007</v>
      </c>
      <c r="F45" s="19">
        <v>0</v>
      </c>
      <c r="G45" s="20">
        <f t="shared" si="17"/>
        <v>0</v>
      </c>
      <c r="H45" s="19">
        <f t="shared" si="18"/>
        <v>9793.0660000000007</v>
      </c>
      <c r="I45" s="20">
        <f t="shared" si="19"/>
        <v>1</v>
      </c>
      <c r="J45" s="19">
        <v>0</v>
      </c>
      <c r="K45" s="40">
        <f t="shared" si="20"/>
        <v>0</v>
      </c>
    </row>
    <row r="46" spans="2:11" s="35" customFormat="1" ht="21" customHeight="1" x14ac:dyDescent="0.25">
      <c r="B46" s="18" t="s">
        <v>329</v>
      </c>
      <c r="C46" s="19">
        <v>32117.133999999998</v>
      </c>
      <c r="D46" s="19">
        <v>0</v>
      </c>
      <c r="E46" s="19">
        <f t="shared" si="16"/>
        <v>32117.133999999998</v>
      </c>
      <c r="F46" s="19">
        <v>32117.133999999998</v>
      </c>
      <c r="G46" s="20">
        <f t="shared" si="17"/>
        <v>1</v>
      </c>
      <c r="H46" s="19">
        <f t="shared" si="18"/>
        <v>0</v>
      </c>
      <c r="I46" s="20">
        <f t="shared" si="19"/>
        <v>0</v>
      </c>
      <c r="J46" s="19">
        <v>21454.376606279999</v>
      </c>
      <c r="K46" s="40">
        <f t="shared" si="20"/>
        <v>0.66800408175524006</v>
      </c>
    </row>
    <row r="47" spans="2:11" s="35" customFormat="1" ht="21" customHeight="1" x14ac:dyDescent="0.25">
      <c r="B47" s="18" t="s">
        <v>318</v>
      </c>
      <c r="C47" s="19">
        <v>45704.6</v>
      </c>
      <c r="D47" s="19">
        <v>3922</v>
      </c>
      <c r="E47" s="19">
        <f t="shared" si="16"/>
        <v>41782.6</v>
      </c>
      <c r="F47" s="19">
        <v>28027.305880110001</v>
      </c>
      <c r="G47" s="20">
        <f t="shared" si="17"/>
        <v>0.67078893798160011</v>
      </c>
      <c r="H47" s="19">
        <f t="shared" si="18"/>
        <v>13755.294119889997</v>
      </c>
      <c r="I47" s="20">
        <f t="shared" si="19"/>
        <v>0.32921106201839995</v>
      </c>
      <c r="J47" s="19">
        <v>25600.394480720002</v>
      </c>
      <c r="K47" s="40">
        <f t="shared" si="20"/>
        <v>0.61270467804109852</v>
      </c>
    </row>
    <row r="48" spans="2:11" s="35" customFormat="1" ht="21" customHeight="1" x14ac:dyDescent="0.25">
      <c r="B48" s="18" t="s">
        <v>319</v>
      </c>
      <c r="C48" s="19">
        <v>30411.285</v>
      </c>
      <c r="D48" s="19">
        <v>0</v>
      </c>
      <c r="E48" s="19">
        <f t="shared" si="16"/>
        <v>30411.285</v>
      </c>
      <c r="F48" s="19">
        <v>21284.090283849997</v>
      </c>
      <c r="G48" s="20">
        <f t="shared" si="17"/>
        <v>0.69987474333458766</v>
      </c>
      <c r="H48" s="19">
        <f t="shared" si="18"/>
        <v>9127.1947161500029</v>
      </c>
      <c r="I48" s="20">
        <f t="shared" si="19"/>
        <v>0.30012525666541229</v>
      </c>
      <c r="J48" s="19">
        <v>13923.7011683</v>
      </c>
      <c r="K48" s="40">
        <f t="shared" si="20"/>
        <v>0.45784652533755149</v>
      </c>
    </row>
    <row r="49" spans="2:11" s="35" customFormat="1" ht="21" customHeight="1" x14ac:dyDescent="0.25">
      <c r="B49" s="18" t="s">
        <v>320</v>
      </c>
      <c r="C49" s="19">
        <v>48503.142999999996</v>
      </c>
      <c r="D49" s="19">
        <v>700</v>
      </c>
      <c r="E49" s="19">
        <f t="shared" si="16"/>
        <v>47803.142999999996</v>
      </c>
      <c r="F49" s="19">
        <v>33538.382422219998</v>
      </c>
      <c r="G49" s="20">
        <f t="shared" si="17"/>
        <v>0.70159366764273223</v>
      </c>
      <c r="H49" s="19">
        <f t="shared" si="18"/>
        <v>14264.760577779998</v>
      </c>
      <c r="I49" s="20">
        <f t="shared" si="19"/>
        <v>0.29840633235726777</v>
      </c>
      <c r="J49" s="19">
        <v>27171.87252366</v>
      </c>
      <c r="K49" s="40">
        <f t="shared" si="20"/>
        <v>0.56841184111387832</v>
      </c>
    </row>
    <row r="50" spans="2:11" s="35" customFormat="1" ht="21" customHeight="1" x14ac:dyDescent="0.25">
      <c r="B50" s="18" t="s">
        <v>321</v>
      </c>
      <c r="C50" s="19">
        <v>30934.691999999999</v>
      </c>
      <c r="D50" s="19">
        <v>0</v>
      </c>
      <c r="E50" s="19">
        <f t="shared" si="16"/>
        <v>30934.691999999999</v>
      </c>
      <c r="F50" s="19">
        <v>30411.285</v>
      </c>
      <c r="G50" s="20">
        <f t="shared" si="17"/>
        <v>0.98308025824210565</v>
      </c>
      <c r="H50" s="19">
        <f t="shared" si="18"/>
        <v>523.40699999999924</v>
      </c>
      <c r="I50" s="20">
        <f t="shared" si="19"/>
        <v>1.6919741757894315E-2</v>
      </c>
      <c r="J50" s="19">
        <v>30411.285</v>
      </c>
      <c r="K50" s="40">
        <f t="shared" si="20"/>
        <v>0.98308025824210565</v>
      </c>
    </row>
    <row r="51" spans="2:11" s="35" customFormat="1" ht="21" customHeight="1" x14ac:dyDescent="0.25">
      <c r="B51" s="18" t="s">
        <v>330</v>
      </c>
      <c r="C51" s="19">
        <v>80029.078999999998</v>
      </c>
      <c r="D51" s="19">
        <v>0</v>
      </c>
      <c r="E51" s="19">
        <f t="shared" si="16"/>
        <v>80029.078999999998</v>
      </c>
      <c r="F51" s="19">
        <v>58847.703254699998</v>
      </c>
      <c r="G51" s="20">
        <f t="shared" si="17"/>
        <v>0.73532900778103416</v>
      </c>
      <c r="H51" s="19">
        <f t="shared" si="18"/>
        <v>21181.3757453</v>
      </c>
      <c r="I51" s="20">
        <f t="shared" si="19"/>
        <v>0.26467099221896584</v>
      </c>
      <c r="J51" s="19">
        <v>56756.522125700001</v>
      </c>
      <c r="K51" s="40">
        <f t="shared" si="20"/>
        <v>0.70919874169362862</v>
      </c>
    </row>
    <row r="52" spans="2:11" s="35" customFormat="1" ht="21" customHeight="1" x14ac:dyDescent="0.25">
      <c r="B52" s="18" t="s">
        <v>331</v>
      </c>
      <c r="C52" s="19">
        <v>0</v>
      </c>
      <c r="D52" s="19">
        <v>0</v>
      </c>
      <c r="E52" s="19">
        <f t="shared" si="16"/>
        <v>0</v>
      </c>
      <c r="F52" s="19">
        <v>0</v>
      </c>
      <c r="G52" s="20">
        <v>0</v>
      </c>
      <c r="H52" s="19">
        <f t="shared" si="18"/>
        <v>0</v>
      </c>
      <c r="I52" s="20"/>
      <c r="J52" s="19">
        <v>0</v>
      </c>
      <c r="K52" s="40">
        <v>0</v>
      </c>
    </row>
    <row r="53" spans="2:11" s="35" customFormat="1" ht="21" customHeight="1" x14ac:dyDescent="0.25">
      <c r="B53" s="21" t="s">
        <v>323</v>
      </c>
      <c r="C53" s="22">
        <f>SUM(C44:C52)</f>
        <v>355553.27104699996</v>
      </c>
      <c r="D53" s="22">
        <f>SUM(D44:D52)</f>
        <v>5272</v>
      </c>
      <c r="E53" s="22">
        <f>SUM(E44:E52)</f>
        <v>350281.27104699996</v>
      </c>
      <c r="F53" s="22">
        <f>SUM(F44:F52)</f>
        <v>249539.69750831998</v>
      </c>
      <c r="G53" s="23">
        <f>F53/E53</f>
        <v>0.71239805874416073</v>
      </c>
      <c r="H53" s="22">
        <f t="shared" si="18"/>
        <v>100741.57353867998</v>
      </c>
      <c r="I53" s="23">
        <f>H53/E53</f>
        <v>0.28760194125583921</v>
      </c>
      <c r="J53" s="22">
        <f>SUM(J44:J52)</f>
        <v>218576.67961042997</v>
      </c>
      <c r="K53" s="23">
        <f>+J53/E53</f>
        <v>0.62400333011553399</v>
      </c>
    </row>
    <row r="54" spans="2:11" s="35" customFormat="1" ht="17.100000000000001" customHeight="1" x14ac:dyDescent="0.25">
      <c r="B54" s="32" t="s">
        <v>326</v>
      </c>
      <c r="C54" s="41"/>
      <c r="D54" s="41"/>
      <c r="E54" s="41"/>
      <c r="F54" s="41"/>
      <c r="G54" s="42"/>
      <c r="H54" s="41"/>
      <c r="I54" s="42"/>
      <c r="J54" s="41"/>
      <c r="K54" s="42"/>
    </row>
    <row r="55" spans="2:11" s="35" customFormat="1" ht="24.95" customHeight="1" x14ac:dyDescent="0.25">
      <c r="B55" s="32"/>
      <c r="C55" s="33"/>
      <c r="D55" s="33"/>
      <c r="E55" s="33"/>
      <c r="F55" s="33"/>
      <c r="G55" s="34"/>
      <c r="H55" s="33"/>
      <c r="I55" s="34"/>
      <c r="J55" s="33"/>
      <c r="K55" s="34"/>
    </row>
    <row r="56" spans="2:11" ht="17.100000000000001" customHeight="1" x14ac:dyDescent="0.25">
      <c r="B56" s="10" t="s">
        <v>302</v>
      </c>
      <c r="C56" s="10"/>
      <c r="D56" s="10"/>
      <c r="E56" s="10"/>
      <c r="F56" s="10"/>
      <c r="G56" s="10"/>
      <c r="H56" s="10"/>
      <c r="I56" s="10"/>
      <c r="J56" s="10"/>
      <c r="K56" s="10"/>
    </row>
    <row r="57" spans="2:11" ht="21" customHeight="1" x14ac:dyDescent="0.25">
      <c r="B57" s="12" t="s">
        <v>332</v>
      </c>
      <c r="C57" s="12"/>
      <c r="D57" s="12"/>
      <c r="E57" s="12"/>
      <c r="F57" s="12"/>
      <c r="G57" s="12"/>
      <c r="H57" s="12"/>
      <c r="I57" s="12"/>
      <c r="J57" s="12"/>
      <c r="K57" s="12"/>
    </row>
    <row r="58" spans="2:11" ht="21" customHeight="1" x14ac:dyDescent="0.25">
      <c r="B58" s="13" t="s">
        <v>304</v>
      </c>
      <c r="C58" s="12"/>
      <c r="D58" s="12"/>
      <c r="E58" s="12"/>
      <c r="F58" s="12"/>
      <c r="G58" s="12"/>
      <c r="H58" s="12"/>
      <c r="I58" s="12"/>
      <c r="J58" s="12"/>
      <c r="K58" s="12"/>
    </row>
    <row r="59" spans="2:11" ht="21" customHeight="1" x14ac:dyDescent="0.25">
      <c r="B59" s="30" t="s">
        <v>333</v>
      </c>
      <c r="C59" s="14"/>
      <c r="D59" s="14"/>
      <c r="E59" s="14"/>
      <c r="I59" s="26"/>
      <c r="K59" s="15" t="str">
        <f>K4</f>
        <v>Fecha de Corte: Agosto 31 de 2020</v>
      </c>
    </row>
    <row r="60" spans="2:11" ht="17.100000000000001" customHeight="1" x14ac:dyDescent="0.25">
      <c r="B60" s="57" t="s">
        <v>306</v>
      </c>
      <c r="C60" s="59" t="s">
        <v>307</v>
      </c>
      <c r="D60" s="62"/>
      <c r="E60" s="60"/>
      <c r="F60" s="59" t="s">
        <v>308</v>
      </c>
      <c r="G60" s="60"/>
      <c r="H60" s="61" t="s">
        <v>309</v>
      </c>
      <c r="I60" s="61"/>
      <c r="J60" s="59" t="s">
        <v>310</v>
      </c>
      <c r="K60" s="60"/>
    </row>
    <row r="61" spans="2:11" ht="17.100000000000001" customHeight="1" x14ac:dyDescent="0.25">
      <c r="B61" s="58"/>
      <c r="C61" s="16" t="s">
        <v>311</v>
      </c>
      <c r="D61" s="16" t="s">
        <v>312</v>
      </c>
      <c r="E61" s="16" t="s">
        <v>313</v>
      </c>
      <c r="F61" s="17" t="s">
        <v>314</v>
      </c>
      <c r="G61" s="17" t="s">
        <v>315</v>
      </c>
      <c r="H61" s="17" t="s">
        <v>316</v>
      </c>
      <c r="I61" s="17" t="s">
        <v>315</v>
      </c>
      <c r="J61" s="17" t="s">
        <v>314</v>
      </c>
      <c r="K61" s="17" t="s">
        <v>315</v>
      </c>
    </row>
    <row r="62" spans="2:11" ht="17.100000000000001" customHeight="1" x14ac:dyDescent="0.25">
      <c r="B62" s="18" t="s">
        <v>317</v>
      </c>
      <c r="C62" s="19">
        <f>C89</f>
        <v>68875.84169999999</v>
      </c>
      <c r="D62" s="19">
        <f>D89</f>
        <v>1763.5409950000001</v>
      </c>
      <c r="E62" s="19">
        <f t="shared" ref="E62:E70" si="21">C62-D62</f>
        <v>67112.300704999987</v>
      </c>
      <c r="F62" s="19">
        <f>F89</f>
        <v>33421.394607839997</v>
      </c>
      <c r="G62" s="20">
        <f t="shared" ref="G62:G70" si="22">F62/E62</f>
        <v>0.49799208575411041</v>
      </c>
      <c r="H62" s="19">
        <f t="shared" ref="H62:H71" si="23">E62-F62</f>
        <v>33690.90609715999</v>
      </c>
      <c r="I62" s="20">
        <f t="shared" ref="I62:I71" si="24">H62/E62</f>
        <v>0.50200791424588964</v>
      </c>
      <c r="J62" s="19">
        <f>J89</f>
        <v>14225.841586900002</v>
      </c>
      <c r="K62" s="20">
        <f t="shared" ref="K62:K70" si="25">J62/E62</f>
        <v>0.21197070339506557</v>
      </c>
    </row>
    <row r="63" spans="2:11" ht="17.100000000000001" customHeight="1" x14ac:dyDescent="0.25">
      <c r="B63" s="18" t="s">
        <v>329</v>
      </c>
      <c r="C63" s="19">
        <f>C101</f>
        <v>32816.469670999999</v>
      </c>
      <c r="D63" s="19">
        <f>D101</f>
        <v>0</v>
      </c>
      <c r="E63" s="19">
        <f t="shared" si="21"/>
        <v>32816.469670999999</v>
      </c>
      <c r="F63" s="19">
        <f>F101</f>
        <v>32816.469670999999</v>
      </c>
      <c r="G63" s="20">
        <f t="shared" si="22"/>
        <v>1</v>
      </c>
      <c r="H63" s="19">
        <f t="shared" si="23"/>
        <v>0</v>
      </c>
      <c r="I63" s="20">
        <f t="shared" si="24"/>
        <v>0</v>
      </c>
      <c r="J63" s="19">
        <f>J101</f>
        <v>23319.480000850002</v>
      </c>
      <c r="K63" s="20">
        <f t="shared" si="25"/>
        <v>0.71060294524787015</v>
      </c>
    </row>
    <row r="64" spans="2:11" ht="17.100000000000001" customHeight="1" x14ac:dyDescent="0.25">
      <c r="B64" s="18" t="s">
        <v>334</v>
      </c>
      <c r="C64" s="19">
        <v>13834.782461000001</v>
      </c>
      <c r="D64" s="19">
        <v>0</v>
      </c>
      <c r="E64" s="19">
        <f t="shared" si="21"/>
        <v>13834.782461000001</v>
      </c>
      <c r="F64" s="19">
        <v>0</v>
      </c>
      <c r="G64" s="20">
        <f t="shared" si="22"/>
        <v>0</v>
      </c>
      <c r="H64" s="19">
        <f t="shared" si="23"/>
        <v>13834.782461000001</v>
      </c>
      <c r="I64" s="20">
        <f t="shared" si="24"/>
        <v>1</v>
      </c>
      <c r="J64" s="19">
        <v>0</v>
      </c>
      <c r="K64" s="20">
        <f t="shared" si="25"/>
        <v>0</v>
      </c>
    </row>
    <row r="65" spans="2:11" ht="17.100000000000001" customHeight="1" x14ac:dyDescent="0.25">
      <c r="B65" s="18" t="s">
        <v>318</v>
      </c>
      <c r="C65" s="19">
        <v>70004.007952</v>
      </c>
      <c r="D65" s="19">
        <v>13663.628604</v>
      </c>
      <c r="E65" s="19">
        <f t="shared" si="21"/>
        <v>56340.379348000002</v>
      </c>
      <c r="F65" s="19">
        <v>39030.720812179992</v>
      </c>
      <c r="G65" s="20">
        <f t="shared" si="22"/>
        <v>0.69276638290092596</v>
      </c>
      <c r="H65" s="19">
        <f t="shared" si="23"/>
        <v>17309.65853582001</v>
      </c>
      <c r="I65" s="20">
        <f t="shared" si="24"/>
        <v>0.30723361709907404</v>
      </c>
      <c r="J65" s="19">
        <v>21616.398444540002</v>
      </c>
      <c r="K65" s="20">
        <f t="shared" si="25"/>
        <v>0.38367506031546361</v>
      </c>
    </row>
    <row r="66" spans="2:11" ht="17.100000000000001" customHeight="1" x14ac:dyDescent="0.25">
      <c r="B66" s="18" t="s">
        <v>319</v>
      </c>
      <c r="C66" s="19">
        <v>2207.9978639999999</v>
      </c>
      <c r="D66" s="19">
        <v>315.59671800000001</v>
      </c>
      <c r="E66" s="19">
        <f t="shared" si="21"/>
        <v>1892.4011459999999</v>
      </c>
      <c r="F66" s="19">
        <v>1589.6837029999999</v>
      </c>
      <c r="G66" s="20">
        <f t="shared" si="22"/>
        <v>0.8400352675542081</v>
      </c>
      <c r="H66" s="19">
        <f t="shared" si="23"/>
        <v>302.717443</v>
      </c>
      <c r="I66" s="20">
        <f t="shared" si="24"/>
        <v>0.15996473244579193</v>
      </c>
      <c r="J66" s="19">
        <v>922.79072199999996</v>
      </c>
      <c r="K66" s="20">
        <f t="shared" si="25"/>
        <v>0.48762955145663389</v>
      </c>
    </row>
    <row r="67" spans="2:11" ht="17.100000000000001" customHeight="1" x14ac:dyDescent="0.25">
      <c r="B67" s="18" t="s">
        <v>320</v>
      </c>
      <c r="C67" s="19">
        <v>30507.821958</v>
      </c>
      <c r="D67" s="19">
        <v>3145.2379340000002</v>
      </c>
      <c r="E67" s="19">
        <f t="shared" si="21"/>
        <v>27362.584024</v>
      </c>
      <c r="F67" s="19">
        <v>17583.958402190001</v>
      </c>
      <c r="G67" s="20">
        <f t="shared" si="22"/>
        <v>0.64262784489823521</v>
      </c>
      <c r="H67" s="19">
        <f t="shared" si="23"/>
        <v>9778.6256218099988</v>
      </c>
      <c r="I67" s="20">
        <f t="shared" si="24"/>
        <v>0.35737215510176479</v>
      </c>
      <c r="J67" s="19">
        <v>8034.4019729599995</v>
      </c>
      <c r="K67" s="20">
        <f t="shared" si="25"/>
        <v>0.29362731114550233</v>
      </c>
    </row>
    <row r="68" spans="2:11" ht="17.100000000000001" customHeight="1" x14ac:dyDescent="0.25">
      <c r="B68" s="18" t="s">
        <v>321</v>
      </c>
      <c r="C68" s="19">
        <f>C110</f>
        <v>132204.13683199999</v>
      </c>
      <c r="D68" s="19">
        <f>D110</f>
        <v>5456.7498329999999</v>
      </c>
      <c r="E68" s="19">
        <f t="shared" si="21"/>
        <v>126747.38699899999</v>
      </c>
      <c r="F68" s="19">
        <f>F110</f>
        <v>99057.353936300016</v>
      </c>
      <c r="G68" s="20">
        <f t="shared" si="22"/>
        <v>0.7815336969201705</v>
      </c>
      <c r="H68" s="19">
        <f t="shared" si="23"/>
        <v>27690.033062699978</v>
      </c>
      <c r="I68" s="20">
        <f t="shared" si="24"/>
        <v>0.21846630307982953</v>
      </c>
      <c r="J68" s="19">
        <f>J110</f>
        <v>52888.761586990004</v>
      </c>
      <c r="K68" s="20">
        <f t="shared" si="25"/>
        <v>0.41727693831989832</v>
      </c>
    </row>
    <row r="69" spans="2:11" ht="17.100000000000001" customHeight="1" x14ac:dyDescent="0.25">
      <c r="B69" s="18" t="s">
        <v>330</v>
      </c>
      <c r="C69" s="19">
        <f>C182-C70</f>
        <v>14381.540854000003</v>
      </c>
      <c r="D69" s="19">
        <v>6910.6704680000003</v>
      </c>
      <c r="E69" s="19">
        <f t="shared" si="21"/>
        <v>7470.8703860000023</v>
      </c>
      <c r="F69" s="19">
        <f>24949.489521-F70</f>
        <v>2470.8703859999987</v>
      </c>
      <c r="G69" s="20">
        <f t="shared" si="22"/>
        <v>0.33073393839495235</v>
      </c>
      <c r="H69" s="19">
        <f t="shared" si="23"/>
        <v>5000.0000000000036</v>
      </c>
      <c r="I69" s="20">
        <f t="shared" si="24"/>
        <v>0.66926606160504765</v>
      </c>
      <c r="J69" s="19">
        <f>7747.338207-J70</f>
        <v>1131.2306680000002</v>
      </c>
      <c r="K69" s="20">
        <f t="shared" si="25"/>
        <v>0.15141885878784134</v>
      </c>
    </row>
    <row r="70" spans="2:11" ht="17.100000000000001" customHeight="1" x14ac:dyDescent="0.25">
      <c r="B70" s="18" t="s">
        <v>331</v>
      </c>
      <c r="C70" s="19">
        <v>29048.151039</v>
      </c>
      <c r="D70" s="19">
        <v>0</v>
      </c>
      <c r="E70" s="19">
        <f t="shared" si="21"/>
        <v>29048.151039</v>
      </c>
      <c r="F70" s="19">
        <v>22478.619135000001</v>
      </c>
      <c r="G70" s="20">
        <f t="shared" si="22"/>
        <v>0.77383992891045783</v>
      </c>
      <c r="H70" s="19">
        <f t="shared" si="23"/>
        <v>6569.5319039999995</v>
      </c>
      <c r="I70" s="20">
        <f t="shared" si="24"/>
        <v>0.2261600710895422</v>
      </c>
      <c r="J70" s="19">
        <v>6616.1075389999996</v>
      </c>
      <c r="K70" s="20">
        <f t="shared" si="25"/>
        <v>0.22776346522424867</v>
      </c>
    </row>
    <row r="71" spans="2:11" ht="17.100000000000001" customHeight="1" x14ac:dyDescent="0.25">
      <c r="B71" s="21" t="s">
        <v>335</v>
      </c>
      <c r="C71" s="22">
        <f>SUM(C62:C70)</f>
        <v>393880.75033100002</v>
      </c>
      <c r="D71" s="22">
        <f>SUM(D62:D70)</f>
        <v>31255.424552</v>
      </c>
      <c r="E71" s="22">
        <f>SUM(E62:E70)</f>
        <v>362625.32577900001</v>
      </c>
      <c r="F71" s="22">
        <f>SUM(F62:F70)</f>
        <v>248449.07065350999</v>
      </c>
      <c r="G71" s="23">
        <f>+F71/E71</f>
        <v>0.68513987576511937</v>
      </c>
      <c r="H71" s="22">
        <f t="shared" si="23"/>
        <v>114176.25512549002</v>
      </c>
      <c r="I71" s="23">
        <f t="shared" si="24"/>
        <v>0.31486012423488069</v>
      </c>
      <c r="J71" s="22">
        <f>SUM(J62:J70)</f>
        <v>128755.01252124002</v>
      </c>
      <c r="K71" s="23">
        <f>+J71/E71</f>
        <v>0.35506348665704901</v>
      </c>
    </row>
    <row r="72" spans="2:11" ht="21" customHeight="1" x14ac:dyDescent="0.25">
      <c r="C72" s="43"/>
      <c r="D72" s="43"/>
      <c r="E72" s="43"/>
    </row>
    <row r="73" spans="2:11" ht="21" customHeight="1" x14ac:dyDescent="0.25">
      <c r="B73" s="30" t="s">
        <v>336</v>
      </c>
      <c r="C73" s="14"/>
      <c r="D73" s="14"/>
      <c r="E73" s="14"/>
      <c r="I73" s="26"/>
      <c r="K73" s="15" t="str">
        <f>K4</f>
        <v>Fecha de Corte: Agosto 31 de 2020</v>
      </c>
    </row>
    <row r="74" spans="2:11" ht="17.100000000000001" customHeight="1" x14ac:dyDescent="0.25">
      <c r="B74" s="57" t="s">
        <v>306</v>
      </c>
      <c r="C74" s="59" t="s">
        <v>307</v>
      </c>
      <c r="D74" s="62"/>
      <c r="E74" s="60"/>
      <c r="F74" s="59" t="s">
        <v>308</v>
      </c>
      <c r="G74" s="60"/>
      <c r="H74" s="61" t="s">
        <v>309</v>
      </c>
      <c r="I74" s="61"/>
      <c r="J74" s="59" t="s">
        <v>310</v>
      </c>
      <c r="K74" s="60"/>
    </row>
    <row r="75" spans="2:11" ht="17.100000000000001" customHeight="1" x14ac:dyDescent="0.25">
      <c r="B75" s="58"/>
      <c r="C75" s="16" t="s">
        <v>311</v>
      </c>
      <c r="D75" s="16" t="s">
        <v>312</v>
      </c>
      <c r="E75" s="16" t="s">
        <v>313</v>
      </c>
      <c r="F75" s="17" t="s">
        <v>314</v>
      </c>
      <c r="G75" s="17" t="s">
        <v>315</v>
      </c>
      <c r="H75" s="17" t="s">
        <v>316</v>
      </c>
      <c r="I75" s="17" t="s">
        <v>315</v>
      </c>
      <c r="J75" s="17" t="s">
        <v>314</v>
      </c>
      <c r="K75" s="17" t="s">
        <v>315</v>
      </c>
    </row>
    <row r="76" spans="2:11" ht="17.100000000000001" customHeight="1" x14ac:dyDescent="0.25">
      <c r="B76" s="44" t="s">
        <v>337</v>
      </c>
      <c r="C76" s="19">
        <v>7731.230982</v>
      </c>
      <c r="D76" s="19">
        <v>1109</v>
      </c>
      <c r="E76" s="19">
        <f t="shared" ref="E76:E88" si="26">C76-D76</f>
        <v>6622.230982</v>
      </c>
      <c r="F76" s="19">
        <v>3736.0040078000002</v>
      </c>
      <c r="G76" s="20">
        <f t="shared" ref="G76:G89" si="27">F76/E76</f>
        <v>0.56416093276644941</v>
      </c>
      <c r="H76" s="19">
        <f t="shared" ref="H76:H89" si="28">E76-F76</f>
        <v>2886.2269741999999</v>
      </c>
      <c r="I76" s="20">
        <f t="shared" ref="I76:I89" si="29">H76/E76</f>
        <v>0.43583906723355059</v>
      </c>
      <c r="J76" s="19">
        <v>1845.26847</v>
      </c>
      <c r="K76" s="20">
        <f t="shared" ref="K76:K88" si="30">+J76/E76</f>
        <v>0.2786475547312765</v>
      </c>
    </row>
    <row r="77" spans="2:11" ht="17.100000000000001" customHeight="1" x14ac:dyDescent="0.25">
      <c r="B77" s="44" t="s">
        <v>338</v>
      </c>
      <c r="C77" s="19">
        <v>3295.6812530000002</v>
      </c>
      <c r="D77" s="19">
        <v>530</v>
      </c>
      <c r="E77" s="19">
        <f t="shared" si="26"/>
        <v>2765.6812530000002</v>
      </c>
      <c r="F77" s="19">
        <v>2263.0156339999999</v>
      </c>
      <c r="G77" s="20">
        <f t="shared" si="27"/>
        <v>0.81824889673936685</v>
      </c>
      <c r="H77" s="19">
        <f t="shared" si="28"/>
        <v>502.66561900000033</v>
      </c>
      <c r="I77" s="20">
        <f t="shared" si="29"/>
        <v>0.18175110326063315</v>
      </c>
      <c r="J77" s="19">
        <v>840.92379700000004</v>
      </c>
      <c r="K77" s="20">
        <f t="shared" si="30"/>
        <v>0.30405665732008341</v>
      </c>
    </row>
    <row r="78" spans="2:11" ht="17.100000000000001" customHeight="1" x14ac:dyDescent="0.25">
      <c r="B78" s="44" t="s">
        <v>339</v>
      </c>
      <c r="C78" s="19">
        <v>9949.5808089999991</v>
      </c>
      <c r="D78" s="19">
        <v>0</v>
      </c>
      <c r="E78" s="19">
        <f t="shared" si="26"/>
        <v>9949.5808089999991</v>
      </c>
      <c r="F78" s="19">
        <v>4868.4873799999996</v>
      </c>
      <c r="G78" s="20">
        <f t="shared" si="27"/>
        <v>0.4893158288232764</v>
      </c>
      <c r="H78" s="19">
        <f t="shared" si="28"/>
        <v>5081.0934289999996</v>
      </c>
      <c r="I78" s="20">
        <f t="shared" si="29"/>
        <v>0.5106841711767236</v>
      </c>
      <c r="J78" s="19">
        <v>1719.588931</v>
      </c>
      <c r="K78" s="20">
        <f t="shared" si="30"/>
        <v>0.17283028943737283</v>
      </c>
    </row>
    <row r="79" spans="2:11" ht="17.100000000000001" customHeight="1" x14ac:dyDescent="0.25">
      <c r="B79" s="44" t="s">
        <v>340</v>
      </c>
      <c r="C79" s="19">
        <v>4019.0909790000001</v>
      </c>
      <c r="D79" s="19">
        <v>0</v>
      </c>
      <c r="E79" s="19">
        <f t="shared" si="26"/>
        <v>4019.0909790000001</v>
      </c>
      <c r="F79" s="19">
        <v>3189.074721</v>
      </c>
      <c r="G79" s="20">
        <f t="shared" si="27"/>
        <v>0.79348159513260919</v>
      </c>
      <c r="H79" s="19">
        <f t="shared" si="28"/>
        <v>830.01625800000011</v>
      </c>
      <c r="I79" s="20">
        <f t="shared" si="29"/>
        <v>0.20651840486739081</v>
      </c>
      <c r="J79" s="19">
        <v>1160.419531</v>
      </c>
      <c r="K79" s="20">
        <f t="shared" si="30"/>
        <v>0.28872686312981322</v>
      </c>
    </row>
    <row r="80" spans="2:11" ht="17.100000000000001" customHeight="1" x14ac:dyDescent="0.25">
      <c r="B80" s="44" t="s">
        <v>341</v>
      </c>
      <c r="C80" s="19">
        <v>4505.606041</v>
      </c>
      <c r="D80" s="19">
        <v>124.540995</v>
      </c>
      <c r="E80" s="19">
        <f t="shared" si="26"/>
        <v>4381.0650459999997</v>
      </c>
      <c r="F80" s="19">
        <v>3476.1636216699999</v>
      </c>
      <c r="G80" s="20">
        <f t="shared" si="27"/>
        <v>0.79345172581808776</v>
      </c>
      <c r="H80" s="19">
        <f t="shared" si="28"/>
        <v>904.90142432999983</v>
      </c>
      <c r="I80" s="20">
        <f t="shared" si="29"/>
        <v>0.20654827418191221</v>
      </c>
      <c r="J80" s="19">
        <v>1473.259237</v>
      </c>
      <c r="K80" s="20">
        <f t="shared" si="30"/>
        <v>0.33627878644374731</v>
      </c>
    </row>
    <row r="81" spans="2:11" ht="17.100000000000001" customHeight="1" x14ac:dyDescent="0.25">
      <c r="B81" s="44" t="s">
        <v>342</v>
      </c>
      <c r="C81" s="19">
        <v>5835.1658820000002</v>
      </c>
      <c r="D81" s="19">
        <v>0</v>
      </c>
      <c r="E81" s="19">
        <f t="shared" si="26"/>
        <v>5835.1658820000002</v>
      </c>
      <c r="F81" s="19">
        <v>2282.9541380000001</v>
      </c>
      <c r="G81" s="20">
        <f t="shared" si="27"/>
        <v>0.3912406577921515</v>
      </c>
      <c r="H81" s="19">
        <f t="shared" si="28"/>
        <v>3552.2117440000002</v>
      </c>
      <c r="I81" s="20">
        <f t="shared" si="29"/>
        <v>0.60875934220784844</v>
      </c>
      <c r="J81" s="19">
        <v>1013.88453</v>
      </c>
      <c r="K81" s="20">
        <f t="shared" si="30"/>
        <v>0.17375419148366894</v>
      </c>
    </row>
    <row r="82" spans="2:11" ht="17.100000000000001" customHeight="1" x14ac:dyDescent="0.25">
      <c r="B82" s="44" t="s">
        <v>343</v>
      </c>
      <c r="C82" s="19">
        <v>1727.7154539999999</v>
      </c>
      <c r="D82" s="19">
        <v>0</v>
      </c>
      <c r="E82" s="19">
        <f t="shared" si="26"/>
        <v>1727.7154539999999</v>
      </c>
      <c r="F82" s="19">
        <v>887.2529677</v>
      </c>
      <c r="G82" s="20">
        <f t="shared" si="27"/>
        <v>0.51354114223255654</v>
      </c>
      <c r="H82" s="19">
        <f t="shared" si="28"/>
        <v>840.46248629999991</v>
      </c>
      <c r="I82" s="20">
        <f t="shared" si="29"/>
        <v>0.48645885776744341</v>
      </c>
      <c r="J82" s="19">
        <v>682.12928390000002</v>
      </c>
      <c r="K82" s="20">
        <f t="shared" si="30"/>
        <v>0.39481575644920985</v>
      </c>
    </row>
    <row r="83" spans="2:11" ht="17.100000000000001" customHeight="1" x14ac:dyDescent="0.25">
      <c r="B83" s="44" t="s">
        <v>344</v>
      </c>
      <c r="C83" s="19">
        <v>1192.2359039999999</v>
      </c>
      <c r="D83" s="19">
        <v>0</v>
      </c>
      <c r="E83" s="19">
        <f t="shared" si="26"/>
        <v>1192.2359039999999</v>
      </c>
      <c r="F83" s="19">
        <v>937.95782599999995</v>
      </c>
      <c r="G83" s="20">
        <f t="shared" si="27"/>
        <v>0.78672167383410729</v>
      </c>
      <c r="H83" s="19">
        <f t="shared" si="28"/>
        <v>254.27807799999994</v>
      </c>
      <c r="I83" s="20">
        <f t="shared" si="29"/>
        <v>0.21327832616589271</v>
      </c>
      <c r="J83" s="19">
        <v>518.68318099999999</v>
      </c>
      <c r="K83" s="20">
        <f t="shared" si="30"/>
        <v>0.43505079763140569</v>
      </c>
    </row>
    <row r="84" spans="2:11" ht="17.100000000000001" customHeight="1" x14ac:dyDescent="0.25">
      <c r="B84" s="44" t="s">
        <v>345</v>
      </c>
      <c r="C84" s="19">
        <v>6108.8309360000003</v>
      </c>
      <c r="D84" s="19">
        <v>0</v>
      </c>
      <c r="E84" s="19">
        <f t="shared" si="26"/>
        <v>6108.8309360000003</v>
      </c>
      <c r="F84" s="19">
        <v>1446.144853</v>
      </c>
      <c r="G84" s="20">
        <f t="shared" si="27"/>
        <v>0.23673021371040279</v>
      </c>
      <c r="H84" s="19">
        <f t="shared" si="28"/>
        <v>4662.6860830000005</v>
      </c>
      <c r="I84" s="20">
        <f t="shared" si="29"/>
        <v>0.7632697862895973</v>
      </c>
      <c r="J84" s="19">
        <v>812.7713</v>
      </c>
      <c r="K84" s="20">
        <f t="shared" si="30"/>
        <v>0.1330485830292423</v>
      </c>
    </row>
    <row r="85" spans="2:11" ht="17.100000000000001" customHeight="1" x14ac:dyDescent="0.25">
      <c r="B85" s="44" t="s">
        <v>346</v>
      </c>
      <c r="C85" s="19">
        <v>2374.0560230000001</v>
      </c>
      <c r="D85" s="19">
        <v>0</v>
      </c>
      <c r="E85" s="19">
        <f t="shared" si="26"/>
        <v>2374.0560230000001</v>
      </c>
      <c r="F85" s="19">
        <v>1775.2962150000001</v>
      </c>
      <c r="G85" s="20">
        <f t="shared" si="27"/>
        <v>0.74779036290669709</v>
      </c>
      <c r="H85" s="19">
        <f t="shared" si="28"/>
        <v>598.75980800000002</v>
      </c>
      <c r="I85" s="20">
        <f t="shared" si="29"/>
        <v>0.25220963709330291</v>
      </c>
      <c r="J85" s="19">
        <v>781.71744799999999</v>
      </c>
      <c r="K85" s="20">
        <f t="shared" si="30"/>
        <v>0.32927506361546377</v>
      </c>
    </row>
    <row r="86" spans="2:11" ht="17.100000000000001" customHeight="1" x14ac:dyDescent="0.25">
      <c r="B86" s="44" t="s">
        <v>347</v>
      </c>
      <c r="C86" s="19">
        <v>8933.1221999999998</v>
      </c>
      <c r="D86" s="19">
        <v>0</v>
      </c>
      <c r="E86" s="19">
        <f t="shared" si="26"/>
        <v>8933.1221999999998</v>
      </c>
      <c r="F86" s="19">
        <v>1982.03567767</v>
      </c>
      <c r="G86" s="20">
        <f t="shared" si="27"/>
        <v>0.22187490927528117</v>
      </c>
      <c r="H86" s="19">
        <f t="shared" si="28"/>
        <v>6951.0865223299998</v>
      </c>
      <c r="I86" s="20">
        <f t="shared" si="29"/>
        <v>0.7781250907247188</v>
      </c>
      <c r="J86" s="19">
        <v>1036.0964369999999</v>
      </c>
      <c r="K86" s="20">
        <f t="shared" si="30"/>
        <v>0.11598368563680904</v>
      </c>
    </row>
    <row r="87" spans="2:11" ht="17.100000000000001" customHeight="1" x14ac:dyDescent="0.25">
      <c r="B87" s="44" t="s">
        <v>348</v>
      </c>
      <c r="C87" s="19">
        <v>8382.8674539999993</v>
      </c>
      <c r="D87" s="19">
        <v>0</v>
      </c>
      <c r="E87" s="19">
        <f t="shared" si="26"/>
        <v>8382.8674539999993</v>
      </c>
      <c r="F87" s="19">
        <v>4518.6470920000002</v>
      </c>
      <c r="G87" s="20">
        <f t="shared" si="27"/>
        <v>0.53903358448592265</v>
      </c>
      <c r="H87" s="19">
        <f t="shared" si="28"/>
        <v>3864.2203619999991</v>
      </c>
      <c r="I87" s="20">
        <f t="shared" si="29"/>
        <v>0.4609664155140773</v>
      </c>
      <c r="J87" s="19">
        <v>1877.8378070000001</v>
      </c>
      <c r="K87" s="20">
        <f t="shared" si="30"/>
        <v>0.22400900614311445</v>
      </c>
    </row>
    <row r="88" spans="2:11" ht="17.100000000000001" customHeight="1" x14ac:dyDescent="0.25">
      <c r="B88" s="44" t="s">
        <v>349</v>
      </c>
      <c r="C88" s="19">
        <v>4820.6577829999997</v>
      </c>
      <c r="D88" s="19">
        <v>0</v>
      </c>
      <c r="E88" s="19">
        <f t="shared" si="26"/>
        <v>4820.6577829999997</v>
      </c>
      <c r="F88" s="19">
        <v>2058.3604740000001</v>
      </c>
      <c r="G88" s="20">
        <f t="shared" si="27"/>
        <v>0.42698747072625381</v>
      </c>
      <c r="H88" s="19">
        <f t="shared" si="28"/>
        <v>2762.2973089999996</v>
      </c>
      <c r="I88" s="20">
        <f t="shared" si="29"/>
        <v>0.57301252927374613</v>
      </c>
      <c r="J88" s="19">
        <v>463.26163400000002</v>
      </c>
      <c r="K88" s="20">
        <f t="shared" si="30"/>
        <v>9.6099257581338263E-2</v>
      </c>
    </row>
    <row r="89" spans="2:11" ht="17.100000000000001" customHeight="1" x14ac:dyDescent="0.25">
      <c r="B89" s="21" t="s">
        <v>323</v>
      </c>
      <c r="C89" s="22">
        <f>SUM(C76:C88)</f>
        <v>68875.84169999999</v>
      </c>
      <c r="D89" s="22">
        <f>SUM(D76:D88)</f>
        <v>1763.5409950000001</v>
      </c>
      <c r="E89" s="22">
        <f>SUM(E76:E88)</f>
        <v>67112.300704999987</v>
      </c>
      <c r="F89" s="22">
        <f>SUM(F76:F88)</f>
        <v>33421.394607839997</v>
      </c>
      <c r="G89" s="23">
        <f t="shared" si="27"/>
        <v>0.49799208575411041</v>
      </c>
      <c r="H89" s="22">
        <f t="shared" si="28"/>
        <v>33690.90609715999</v>
      </c>
      <c r="I89" s="23">
        <f t="shared" si="29"/>
        <v>0.50200791424588964</v>
      </c>
      <c r="J89" s="22">
        <f>SUM(J76:J88)</f>
        <v>14225.841586900002</v>
      </c>
      <c r="K89" s="23">
        <f>J89/E89</f>
        <v>0.21197070339506557</v>
      </c>
    </row>
    <row r="90" spans="2:11" s="35" customFormat="1" ht="17.100000000000001" customHeight="1" x14ac:dyDescent="0.25">
      <c r="B90" s="32" t="s">
        <v>326</v>
      </c>
      <c r="C90" s="45"/>
      <c r="D90" s="45"/>
      <c r="E90" s="45"/>
      <c r="F90" s="45"/>
      <c r="G90" s="46"/>
      <c r="H90" s="45"/>
      <c r="I90" s="46"/>
      <c r="J90" s="45"/>
      <c r="K90" s="46"/>
    </row>
    <row r="91" spans="2:11" ht="18" customHeight="1" x14ac:dyDescent="0.25">
      <c r="B91" s="10" t="s">
        <v>302</v>
      </c>
      <c r="C91" s="10"/>
      <c r="D91" s="10"/>
      <c r="E91" s="10"/>
      <c r="F91" s="10"/>
      <c r="G91" s="10"/>
      <c r="H91" s="10"/>
      <c r="I91" s="10"/>
      <c r="J91" s="10"/>
      <c r="K91" s="10"/>
    </row>
    <row r="92" spans="2:11" ht="21" customHeight="1" x14ac:dyDescent="0.25">
      <c r="B92" s="12" t="s">
        <v>350</v>
      </c>
      <c r="C92" s="12"/>
      <c r="D92" s="12"/>
      <c r="E92" s="12"/>
      <c r="F92" s="12"/>
      <c r="G92" s="12"/>
      <c r="H92" s="12"/>
      <c r="I92" s="12"/>
      <c r="J92" s="12"/>
      <c r="K92" s="12"/>
    </row>
    <row r="93" spans="2:11" ht="21" customHeight="1" x14ac:dyDescent="0.25">
      <c r="B93" s="13" t="s">
        <v>304</v>
      </c>
      <c r="C93" s="12"/>
      <c r="D93" s="12"/>
      <c r="E93" s="12"/>
      <c r="F93" s="12"/>
      <c r="G93" s="12"/>
      <c r="H93" s="12"/>
      <c r="I93" s="12"/>
      <c r="J93" s="12"/>
      <c r="K93" s="12"/>
    </row>
    <row r="94" spans="2:11" ht="21" customHeight="1" x14ac:dyDescent="0.25">
      <c r="B94" s="47" t="s">
        <v>351</v>
      </c>
      <c r="C94" s="48"/>
      <c r="D94" s="14"/>
      <c r="E94" s="14"/>
      <c r="K94" s="49" t="str">
        <f>K4</f>
        <v>Fecha de Corte: Agosto 31 de 2020</v>
      </c>
    </row>
    <row r="95" spans="2:11" ht="21" customHeight="1" x14ac:dyDescent="0.25">
      <c r="B95" s="57" t="s">
        <v>306</v>
      </c>
      <c r="C95" s="57" t="s">
        <v>352</v>
      </c>
      <c r="D95" s="57" t="s">
        <v>353</v>
      </c>
      <c r="E95" s="57" t="s">
        <v>354</v>
      </c>
      <c r="F95" s="59" t="s">
        <v>308</v>
      </c>
      <c r="G95" s="60"/>
      <c r="H95" s="61" t="s">
        <v>309</v>
      </c>
      <c r="I95" s="61"/>
      <c r="J95" s="59" t="s">
        <v>310</v>
      </c>
      <c r="K95" s="60"/>
    </row>
    <row r="96" spans="2:11" ht="21" customHeight="1" x14ac:dyDescent="0.25">
      <c r="B96" s="58"/>
      <c r="C96" s="58"/>
      <c r="D96" s="58"/>
      <c r="E96" s="58"/>
      <c r="F96" s="17" t="s">
        <v>314</v>
      </c>
      <c r="G96" s="17" t="s">
        <v>315</v>
      </c>
      <c r="H96" s="17" t="s">
        <v>316</v>
      </c>
      <c r="I96" s="17" t="s">
        <v>315</v>
      </c>
      <c r="J96" s="17" t="s">
        <v>314</v>
      </c>
      <c r="K96" s="17" t="s">
        <v>315</v>
      </c>
    </row>
    <row r="97" spans="2:11" ht="21" customHeight="1" x14ac:dyDescent="0.25">
      <c r="B97" s="18" t="s">
        <v>355</v>
      </c>
      <c r="C97" s="19">
        <v>7687.4767929999998</v>
      </c>
      <c r="D97" s="19">
        <v>0</v>
      </c>
      <c r="E97" s="19">
        <f>C97-D97</f>
        <v>7687.4767929999998</v>
      </c>
      <c r="F97" s="19">
        <v>7687.4767929999998</v>
      </c>
      <c r="G97" s="20">
        <f>F97/E97</f>
        <v>1</v>
      </c>
      <c r="H97" s="19">
        <f>E97-F97</f>
        <v>0</v>
      </c>
      <c r="I97" s="20">
        <f>H97/E97</f>
        <v>0</v>
      </c>
      <c r="J97" s="19">
        <v>5466.0002670000003</v>
      </c>
      <c r="K97" s="20">
        <f>+J97/E97</f>
        <v>0.71102657142031134</v>
      </c>
    </row>
    <row r="98" spans="2:11" ht="21" customHeight="1" x14ac:dyDescent="0.25">
      <c r="B98" s="18" t="s">
        <v>356</v>
      </c>
      <c r="C98" s="19">
        <v>8961.5215430000007</v>
      </c>
      <c r="D98" s="19">
        <v>0</v>
      </c>
      <c r="E98" s="19">
        <f>C98-D98</f>
        <v>8961.5215430000007</v>
      </c>
      <c r="F98" s="19">
        <v>8961.5215430000007</v>
      </c>
      <c r="G98" s="20">
        <f>F98/E98</f>
        <v>1</v>
      </c>
      <c r="H98" s="19">
        <f>E98-F98</f>
        <v>0</v>
      </c>
      <c r="I98" s="20">
        <f>H98/E98</f>
        <v>0</v>
      </c>
      <c r="J98" s="19">
        <v>6371.2542334199998</v>
      </c>
      <c r="K98" s="20">
        <f>+J98/E98</f>
        <v>0.71095675024033134</v>
      </c>
    </row>
    <row r="99" spans="2:11" ht="21" customHeight="1" x14ac:dyDescent="0.25">
      <c r="B99" s="18" t="s">
        <v>357</v>
      </c>
      <c r="C99" s="19">
        <v>5570.4863379999997</v>
      </c>
      <c r="D99" s="19">
        <v>0</v>
      </c>
      <c r="E99" s="19">
        <f>C99-D99</f>
        <v>5570.4863379999997</v>
      </c>
      <c r="F99" s="19">
        <v>5570.4863379999997</v>
      </c>
      <c r="G99" s="20">
        <f>F99/E99</f>
        <v>1</v>
      </c>
      <c r="H99" s="19">
        <f>E99-F99</f>
        <v>0</v>
      </c>
      <c r="I99" s="20">
        <f>H99/E99</f>
        <v>0</v>
      </c>
      <c r="J99" s="19">
        <v>3960.6575586700001</v>
      </c>
      <c r="K99" s="20">
        <f>+J99/E99</f>
        <v>0.71100749886984105</v>
      </c>
    </row>
    <row r="100" spans="2:11" ht="21" customHeight="1" x14ac:dyDescent="0.25">
      <c r="B100" s="18" t="s">
        <v>358</v>
      </c>
      <c r="C100" s="19">
        <v>10596.984997</v>
      </c>
      <c r="D100" s="19">
        <v>0</v>
      </c>
      <c r="E100" s="19">
        <f>C100-D100</f>
        <v>10596.984997</v>
      </c>
      <c r="F100" s="19">
        <v>10596.984997</v>
      </c>
      <c r="G100" s="20">
        <f>F100/E100</f>
        <v>1</v>
      </c>
      <c r="H100" s="19">
        <f>E100-F100</f>
        <v>0</v>
      </c>
      <c r="I100" s="20">
        <f>H100/E100</f>
        <v>0</v>
      </c>
      <c r="J100" s="19">
        <v>7521.5679417600004</v>
      </c>
      <c r="K100" s="20">
        <f>+J100/E100</f>
        <v>0.70978376810850941</v>
      </c>
    </row>
    <row r="101" spans="2:11" ht="21" customHeight="1" x14ac:dyDescent="0.25">
      <c r="B101" s="21" t="s">
        <v>323</v>
      </c>
      <c r="C101" s="22">
        <f>SUM(C97:C100)</f>
        <v>32816.469670999999</v>
      </c>
      <c r="D101" s="22">
        <f>SUM(D97:D100)</f>
        <v>0</v>
      </c>
      <c r="E101" s="22">
        <f>SUM(E97:E100)</f>
        <v>32816.469670999999</v>
      </c>
      <c r="F101" s="22">
        <f>SUM(F97:F100)</f>
        <v>32816.469670999999</v>
      </c>
      <c r="G101" s="23">
        <f>F101/E101</f>
        <v>1</v>
      </c>
      <c r="H101" s="22">
        <f>E101-F101</f>
        <v>0</v>
      </c>
      <c r="I101" s="23">
        <f>H101/E101</f>
        <v>0</v>
      </c>
      <c r="J101" s="22">
        <f>SUM(J97:J100)</f>
        <v>23319.480000850002</v>
      </c>
      <c r="K101" s="23">
        <f>+J101/E101</f>
        <v>0.71060294524787015</v>
      </c>
    </row>
    <row r="102" spans="2:11" ht="21" customHeight="1" x14ac:dyDescent="0.25">
      <c r="B102" s="50"/>
      <c r="C102" s="51"/>
      <c r="D102" s="51"/>
      <c r="E102" s="51"/>
      <c r="F102" s="51"/>
      <c r="G102" s="52"/>
      <c r="H102" s="51"/>
      <c r="I102" s="52"/>
      <c r="J102" s="51"/>
      <c r="K102" s="52"/>
    </row>
    <row r="103" spans="2:11" ht="17.100000000000001" customHeight="1" x14ac:dyDescent="0.25">
      <c r="B103" s="47" t="s">
        <v>321</v>
      </c>
      <c r="C103" s="48"/>
      <c r="D103" s="14"/>
      <c r="E103" s="14"/>
      <c r="I103" s="26"/>
    </row>
    <row r="104" spans="2:11" ht="21" customHeight="1" x14ac:dyDescent="0.25">
      <c r="B104" s="57" t="s">
        <v>306</v>
      </c>
      <c r="C104" s="57" t="s">
        <v>352</v>
      </c>
      <c r="D104" s="57" t="s">
        <v>353</v>
      </c>
      <c r="E104" s="57" t="s">
        <v>354</v>
      </c>
      <c r="F104" s="59" t="s">
        <v>308</v>
      </c>
      <c r="G104" s="60"/>
      <c r="H104" s="61" t="s">
        <v>309</v>
      </c>
      <c r="I104" s="61"/>
      <c r="J104" s="59" t="s">
        <v>310</v>
      </c>
      <c r="K104" s="60"/>
    </row>
    <row r="105" spans="2:11" ht="21" customHeight="1" x14ac:dyDescent="0.25">
      <c r="B105" s="58"/>
      <c r="C105" s="58"/>
      <c r="D105" s="58"/>
      <c r="E105" s="58"/>
      <c r="F105" s="17" t="s">
        <v>314</v>
      </c>
      <c r="G105" s="17" t="s">
        <v>315</v>
      </c>
      <c r="H105" s="17" t="s">
        <v>316</v>
      </c>
      <c r="I105" s="17" t="s">
        <v>315</v>
      </c>
      <c r="J105" s="17" t="s">
        <v>314</v>
      </c>
      <c r="K105" s="17" t="s">
        <v>315</v>
      </c>
    </row>
    <row r="106" spans="2:11" ht="21" customHeight="1" x14ac:dyDescent="0.25">
      <c r="B106" s="18" t="s">
        <v>319</v>
      </c>
      <c r="C106" s="19">
        <v>97267.029829999999</v>
      </c>
      <c r="D106" s="19">
        <v>0</v>
      </c>
      <c r="E106" s="19">
        <f>C106-D106</f>
        <v>97267.029829999999</v>
      </c>
      <c r="F106" s="19">
        <v>82063.755784400011</v>
      </c>
      <c r="G106" s="20">
        <f>F106/E106</f>
        <v>0.84369550430221063</v>
      </c>
      <c r="H106" s="19">
        <f>E106-F106</f>
        <v>15203.274045599988</v>
      </c>
      <c r="I106" s="20">
        <f>H106/E106</f>
        <v>0.1563044956977894</v>
      </c>
      <c r="J106" s="19">
        <v>47538.794021330003</v>
      </c>
      <c r="K106" s="20">
        <f>+J106/E106</f>
        <v>0.48874520075730377</v>
      </c>
    </row>
    <row r="107" spans="2:11" ht="21" customHeight="1" x14ac:dyDescent="0.25">
      <c r="B107" s="18" t="s">
        <v>359</v>
      </c>
      <c r="C107" s="19">
        <v>21501.327765000002</v>
      </c>
      <c r="D107" s="19">
        <v>0</v>
      </c>
      <c r="E107" s="19">
        <f>C107-D107</f>
        <v>21501.327765000002</v>
      </c>
      <c r="F107" s="19">
        <v>13945.739406899998</v>
      </c>
      <c r="G107" s="20">
        <f>F107/E107</f>
        <v>0.64859898697051455</v>
      </c>
      <c r="H107" s="19">
        <f>E107-F107</f>
        <v>7555.5883581000035</v>
      </c>
      <c r="I107" s="20">
        <f>H107/E107</f>
        <v>0.35140101302948545</v>
      </c>
      <c r="J107" s="19">
        <v>5349.9675656600002</v>
      </c>
      <c r="K107" s="20">
        <f>+J107/E107</f>
        <v>0.24882033445249421</v>
      </c>
    </row>
    <row r="108" spans="2:11" ht="21" customHeight="1" x14ac:dyDescent="0.25">
      <c r="B108" s="18" t="s">
        <v>317</v>
      </c>
      <c r="C108" s="19">
        <v>5456.7498329999999</v>
      </c>
      <c r="D108" s="19">
        <v>5456.7498329999999</v>
      </c>
      <c r="E108" s="19">
        <f>C108-D108</f>
        <v>0</v>
      </c>
      <c r="F108" s="19">
        <v>0</v>
      </c>
      <c r="G108" s="20">
        <v>0</v>
      </c>
      <c r="H108" s="19">
        <f>E108-F108</f>
        <v>0</v>
      </c>
      <c r="I108" s="20"/>
      <c r="J108" s="19">
        <v>0</v>
      </c>
      <c r="K108" s="20">
        <v>0</v>
      </c>
    </row>
    <row r="109" spans="2:11" ht="21" customHeight="1" x14ac:dyDescent="0.25">
      <c r="B109" s="18" t="s">
        <v>360</v>
      </c>
      <c r="C109" s="19">
        <v>7979.0294039999999</v>
      </c>
      <c r="D109" s="19">
        <v>0</v>
      </c>
      <c r="E109" s="19">
        <f>C109-D109</f>
        <v>7979.0294039999999</v>
      </c>
      <c r="F109" s="19">
        <v>3047.858745</v>
      </c>
      <c r="G109" s="20">
        <f>F109/E109</f>
        <v>0.38198364621542386</v>
      </c>
      <c r="H109" s="19">
        <f>E109-F109</f>
        <v>4931.1706589999994</v>
      </c>
      <c r="I109" s="20">
        <f>H109/E109</f>
        <v>0.61801635378457609</v>
      </c>
      <c r="J109" s="19">
        <v>0</v>
      </c>
      <c r="K109" s="20">
        <f>+J109/E109</f>
        <v>0</v>
      </c>
    </row>
    <row r="110" spans="2:11" ht="21" customHeight="1" x14ac:dyDescent="0.25">
      <c r="B110" s="21" t="s">
        <v>323</v>
      </c>
      <c r="C110" s="22">
        <f>SUM(C106:C109)</f>
        <v>132204.13683199999</v>
      </c>
      <c r="D110" s="22">
        <f>SUM(D106:D109)</f>
        <v>5456.7498329999999</v>
      </c>
      <c r="E110" s="22">
        <f>SUM(E106:E109)</f>
        <v>126747.38699900001</v>
      </c>
      <c r="F110" s="22">
        <f>SUM(F106:F109)</f>
        <v>99057.353936300016</v>
      </c>
      <c r="G110" s="23">
        <f>+F110/E110</f>
        <v>0.78153369692017038</v>
      </c>
      <c r="H110" s="22">
        <f>E110-F110</f>
        <v>27690.033062699993</v>
      </c>
      <c r="I110" s="23">
        <f>H110/E110</f>
        <v>0.21846630307982962</v>
      </c>
      <c r="J110" s="22">
        <f>SUM(J106:J109)</f>
        <v>52888.761586990004</v>
      </c>
      <c r="K110" s="23">
        <f>+J110/E110</f>
        <v>0.41727693831989826</v>
      </c>
    </row>
    <row r="111" spans="2:11" ht="18" customHeight="1" x14ac:dyDescent="0.25">
      <c r="B111" s="32" t="s">
        <v>326</v>
      </c>
    </row>
    <row r="112" spans="2:11" ht="17.100000000000001" customHeight="1" x14ac:dyDescent="0.25">
      <c r="B112" s="32"/>
    </row>
    <row r="113" spans="2:11" x14ac:dyDescent="0.25">
      <c r="B113" s="10" t="s">
        <v>302</v>
      </c>
      <c r="C113" s="10"/>
      <c r="D113" s="10"/>
      <c r="E113" s="10"/>
      <c r="F113" s="10"/>
      <c r="G113" s="10"/>
      <c r="H113" s="10"/>
      <c r="I113" s="10"/>
      <c r="J113" s="10"/>
      <c r="K113" s="10"/>
    </row>
    <row r="114" spans="2:11" ht="34.5" customHeight="1" x14ac:dyDescent="0.25">
      <c r="B114" s="56" t="s">
        <v>361</v>
      </c>
      <c r="C114" s="56"/>
      <c r="D114" s="56"/>
      <c r="E114" s="56"/>
      <c r="F114" s="56"/>
      <c r="G114" s="56"/>
      <c r="H114" s="56"/>
      <c r="I114" s="56"/>
      <c r="J114" s="56"/>
      <c r="K114" s="56"/>
    </row>
    <row r="115" spans="2:11" ht="17.100000000000001" customHeight="1" x14ac:dyDescent="0.25">
      <c r="B115" s="13" t="s">
        <v>304</v>
      </c>
      <c r="C115" s="12"/>
      <c r="D115" s="12"/>
      <c r="E115" s="12"/>
      <c r="F115" s="12"/>
      <c r="G115" s="12"/>
      <c r="H115" s="12"/>
      <c r="I115" s="12"/>
      <c r="J115" s="12"/>
      <c r="K115" s="12"/>
    </row>
    <row r="116" spans="2:11" ht="17.100000000000001" customHeight="1" x14ac:dyDescent="0.25">
      <c r="B116" s="53"/>
      <c r="C116" s="48"/>
      <c r="D116" s="14"/>
      <c r="E116" s="14"/>
      <c r="K116" s="15" t="str">
        <f>K4</f>
        <v>Fecha de Corte: Agosto 31 de 2020</v>
      </c>
    </row>
    <row r="117" spans="2:11" ht="17.100000000000001" customHeight="1" x14ac:dyDescent="0.25">
      <c r="B117" s="57" t="s">
        <v>306</v>
      </c>
      <c r="C117" s="57" t="s">
        <v>352</v>
      </c>
      <c r="D117" s="57" t="s">
        <v>353</v>
      </c>
      <c r="E117" s="57" t="s">
        <v>354</v>
      </c>
      <c r="F117" s="59" t="s">
        <v>308</v>
      </c>
      <c r="G117" s="60"/>
      <c r="H117" s="61" t="s">
        <v>309</v>
      </c>
      <c r="I117" s="61"/>
      <c r="J117" s="59" t="s">
        <v>310</v>
      </c>
      <c r="K117" s="60"/>
    </row>
    <row r="118" spans="2:11" ht="17.100000000000001" customHeight="1" x14ac:dyDescent="0.25">
      <c r="B118" s="58"/>
      <c r="C118" s="58"/>
      <c r="D118" s="58"/>
      <c r="E118" s="58"/>
      <c r="F118" s="17" t="s">
        <v>314</v>
      </c>
      <c r="G118" s="17" t="s">
        <v>315</v>
      </c>
      <c r="H118" s="17" t="s">
        <v>316</v>
      </c>
      <c r="I118" s="17" t="s">
        <v>315</v>
      </c>
      <c r="J118" s="17" t="s">
        <v>314</v>
      </c>
      <c r="K118" s="17" t="s">
        <v>315</v>
      </c>
    </row>
    <row r="119" spans="2:11" ht="17.100000000000001" customHeight="1" x14ac:dyDescent="0.25">
      <c r="B119" s="54" t="s">
        <v>362</v>
      </c>
      <c r="C119" s="19">
        <v>2283.078</v>
      </c>
      <c r="D119" s="19">
        <v>0</v>
      </c>
      <c r="E119" s="19">
        <f t="shared" ref="E119:E148" si="31">C119-D119</f>
        <v>2283.078</v>
      </c>
      <c r="F119" s="19">
        <v>1514.2182720000001</v>
      </c>
      <c r="G119" s="20">
        <f t="shared" ref="G119:G149" si="32">F119/E119</f>
        <v>0.663235453190824</v>
      </c>
      <c r="H119" s="19">
        <f t="shared" ref="H119:H149" si="33">E119-F119</f>
        <v>768.8597279999999</v>
      </c>
      <c r="I119" s="20">
        <f t="shared" ref="I119:I149" si="34">H119/E119</f>
        <v>0.336764546809176</v>
      </c>
      <c r="J119" s="19">
        <v>1485.5317849999999</v>
      </c>
      <c r="K119" s="20">
        <f t="shared" ref="K119:K149" si="35">J119/E119</f>
        <v>0.6506706231674958</v>
      </c>
    </row>
    <row r="120" spans="2:11" ht="17.100000000000001" customHeight="1" x14ac:dyDescent="0.25">
      <c r="B120" s="54" t="s">
        <v>363</v>
      </c>
      <c r="C120" s="19">
        <v>2533.3620000000001</v>
      </c>
      <c r="D120" s="19">
        <v>0</v>
      </c>
      <c r="E120" s="19">
        <f t="shared" si="31"/>
        <v>2533.3620000000001</v>
      </c>
      <c r="F120" s="19">
        <v>1491.624047</v>
      </c>
      <c r="G120" s="20">
        <f t="shared" si="32"/>
        <v>0.58879230327130505</v>
      </c>
      <c r="H120" s="19">
        <f t="shared" si="33"/>
        <v>1041.7379530000001</v>
      </c>
      <c r="I120" s="20">
        <f t="shared" si="34"/>
        <v>0.41120769672869495</v>
      </c>
      <c r="J120" s="19">
        <v>1488.0240470000001</v>
      </c>
      <c r="K120" s="20">
        <f t="shared" si="35"/>
        <v>0.58737126671987661</v>
      </c>
    </row>
    <row r="121" spans="2:11" ht="17.100000000000001" customHeight="1" x14ac:dyDescent="0.25">
      <c r="B121" s="54" t="s">
        <v>364</v>
      </c>
      <c r="C121" s="19">
        <v>2325.1999999999998</v>
      </c>
      <c r="D121" s="19">
        <v>0</v>
      </c>
      <c r="E121" s="19">
        <f t="shared" si="31"/>
        <v>2325.1999999999998</v>
      </c>
      <c r="F121" s="19">
        <v>1577.60752667</v>
      </c>
      <c r="G121" s="20">
        <f t="shared" si="32"/>
        <v>0.67848250759934636</v>
      </c>
      <c r="H121" s="19">
        <f t="shared" si="33"/>
        <v>747.59247332999985</v>
      </c>
      <c r="I121" s="20">
        <f t="shared" si="34"/>
        <v>0.32151749240065369</v>
      </c>
      <c r="J121" s="19">
        <v>1551.0060396700001</v>
      </c>
      <c r="K121" s="20">
        <f t="shared" si="35"/>
        <v>0.66704199194477898</v>
      </c>
    </row>
    <row r="122" spans="2:11" ht="17.100000000000001" customHeight="1" x14ac:dyDescent="0.25">
      <c r="B122" s="54" t="s">
        <v>365</v>
      </c>
      <c r="C122" s="19">
        <v>2431.3809999999999</v>
      </c>
      <c r="D122" s="19">
        <v>0</v>
      </c>
      <c r="E122" s="19">
        <f t="shared" si="31"/>
        <v>2431.3809999999999</v>
      </c>
      <c r="F122" s="19">
        <v>2274.556345</v>
      </c>
      <c r="G122" s="20">
        <f t="shared" si="32"/>
        <v>0.93549976124679768</v>
      </c>
      <c r="H122" s="19">
        <f t="shared" si="33"/>
        <v>156.82465499999989</v>
      </c>
      <c r="I122" s="20">
        <f t="shared" si="34"/>
        <v>6.4500238753202363E-2</v>
      </c>
      <c r="J122" s="19">
        <v>2263.0393450000001</v>
      </c>
      <c r="K122" s="20">
        <f t="shared" si="35"/>
        <v>0.93076294706588569</v>
      </c>
    </row>
    <row r="123" spans="2:11" ht="17.100000000000001" customHeight="1" x14ac:dyDescent="0.25">
      <c r="B123" s="54" t="s">
        <v>366</v>
      </c>
      <c r="C123" s="19">
        <v>2171.67</v>
      </c>
      <c r="D123" s="19">
        <v>0</v>
      </c>
      <c r="E123" s="19">
        <f t="shared" si="31"/>
        <v>2171.67</v>
      </c>
      <c r="F123" s="19">
        <v>1499.3594485700003</v>
      </c>
      <c r="G123" s="20">
        <f t="shared" si="32"/>
        <v>0.69041771934502028</v>
      </c>
      <c r="H123" s="19">
        <f t="shared" si="33"/>
        <v>672.3105514299998</v>
      </c>
      <c r="I123" s="20">
        <f t="shared" si="34"/>
        <v>0.30958228065497972</v>
      </c>
      <c r="J123" s="19">
        <v>1499.3594485700003</v>
      </c>
      <c r="K123" s="20">
        <f t="shared" si="35"/>
        <v>0.69041771934502028</v>
      </c>
    </row>
    <row r="124" spans="2:11" ht="17.100000000000001" customHeight="1" x14ac:dyDescent="0.25">
      <c r="B124" s="54" t="s">
        <v>367</v>
      </c>
      <c r="C124" s="19">
        <v>2274</v>
      </c>
      <c r="D124" s="19">
        <v>0</v>
      </c>
      <c r="E124" s="19">
        <f t="shared" si="31"/>
        <v>2274</v>
      </c>
      <c r="F124" s="19">
        <v>1921.280133</v>
      </c>
      <c r="G124" s="20">
        <f t="shared" si="32"/>
        <v>0.84489012005277042</v>
      </c>
      <c r="H124" s="19">
        <f t="shared" si="33"/>
        <v>352.71986700000002</v>
      </c>
      <c r="I124" s="20">
        <f t="shared" si="34"/>
        <v>0.15510987994722955</v>
      </c>
      <c r="J124" s="19">
        <v>1921.280133</v>
      </c>
      <c r="K124" s="20">
        <f t="shared" si="35"/>
        <v>0.84489012005277042</v>
      </c>
    </row>
    <row r="125" spans="2:11" ht="17.100000000000001" customHeight="1" x14ac:dyDescent="0.25">
      <c r="B125" s="54" t="s">
        <v>368</v>
      </c>
      <c r="C125" s="19">
        <v>1157.6759999999999</v>
      </c>
      <c r="D125" s="19">
        <v>0</v>
      </c>
      <c r="E125" s="19">
        <f t="shared" si="31"/>
        <v>1157.6759999999999</v>
      </c>
      <c r="F125" s="19">
        <v>1157.6759999999999</v>
      </c>
      <c r="G125" s="20">
        <f t="shared" si="32"/>
        <v>1</v>
      </c>
      <c r="H125" s="19">
        <f t="shared" si="33"/>
        <v>0</v>
      </c>
      <c r="I125" s="20">
        <f t="shared" si="34"/>
        <v>0</v>
      </c>
      <c r="J125" s="19">
        <v>779.25866299999996</v>
      </c>
      <c r="K125" s="20">
        <f t="shared" si="35"/>
        <v>0.67312327715181108</v>
      </c>
    </row>
    <row r="126" spans="2:11" ht="17.100000000000001" customHeight="1" x14ac:dyDescent="0.25">
      <c r="B126" s="54" t="s">
        <v>369</v>
      </c>
      <c r="C126" s="19">
        <v>1983.567</v>
      </c>
      <c r="D126" s="19">
        <v>0</v>
      </c>
      <c r="E126" s="19">
        <f t="shared" si="31"/>
        <v>1983.567</v>
      </c>
      <c r="F126" s="19">
        <v>1799.7446789999999</v>
      </c>
      <c r="G126" s="20">
        <f t="shared" si="32"/>
        <v>0.90732739504135729</v>
      </c>
      <c r="H126" s="19">
        <f t="shared" si="33"/>
        <v>183.8223210000001</v>
      </c>
      <c r="I126" s="20">
        <f t="shared" si="34"/>
        <v>9.267260495864274E-2</v>
      </c>
      <c r="J126" s="19">
        <v>1799.7446789999999</v>
      </c>
      <c r="K126" s="20">
        <f t="shared" si="35"/>
        <v>0.90732739504135729</v>
      </c>
    </row>
    <row r="127" spans="2:11" ht="17.100000000000001" customHeight="1" x14ac:dyDescent="0.25">
      <c r="B127" s="54" t="s">
        <v>370</v>
      </c>
      <c r="C127" s="19">
        <v>2243.1999999999998</v>
      </c>
      <c r="D127" s="19">
        <v>0</v>
      </c>
      <c r="E127" s="19">
        <f t="shared" si="31"/>
        <v>2243.1999999999998</v>
      </c>
      <c r="F127" s="19">
        <v>1930.6700510000001</v>
      </c>
      <c r="G127" s="20">
        <f t="shared" si="32"/>
        <v>0.86067673457560634</v>
      </c>
      <c r="H127" s="19">
        <f t="shared" si="33"/>
        <v>312.52994899999976</v>
      </c>
      <c r="I127" s="20">
        <f t="shared" si="34"/>
        <v>0.13932326542439363</v>
      </c>
      <c r="J127" s="19">
        <v>1923.235025</v>
      </c>
      <c r="K127" s="20">
        <f t="shared" si="35"/>
        <v>0.85736226150142658</v>
      </c>
    </row>
    <row r="128" spans="2:11" ht="17.100000000000001" customHeight="1" x14ac:dyDescent="0.25">
      <c r="B128" s="54" t="s">
        <v>371</v>
      </c>
      <c r="C128" s="19">
        <v>2439.3000000000002</v>
      </c>
      <c r="D128" s="19">
        <v>0</v>
      </c>
      <c r="E128" s="19">
        <f t="shared" si="31"/>
        <v>2439.3000000000002</v>
      </c>
      <c r="F128" s="19">
        <v>1550.473921</v>
      </c>
      <c r="G128" s="20">
        <f t="shared" si="32"/>
        <v>0.63562248226950346</v>
      </c>
      <c r="H128" s="19">
        <f t="shared" si="33"/>
        <v>888.82607900000016</v>
      </c>
      <c r="I128" s="20">
        <f t="shared" si="34"/>
        <v>0.36437751773049648</v>
      </c>
      <c r="J128" s="19">
        <v>1550.473921</v>
      </c>
      <c r="K128" s="20">
        <f t="shared" si="35"/>
        <v>0.63562248226950346</v>
      </c>
    </row>
    <row r="129" spans="2:11" ht="17.100000000000001" customHeight="1" x14ac:dyDescent="0.25">
      <c r="B129" s="54" t="s">
        <v>372</v>
      </c>
      <c r="C129" s="19">
        <v>2428.6190000000001</v>
      </c>
      <c r="D129" s="19">
        <v>0</v>
      </c>
      <c r="E129" s="19">
        <f t="shared" si="31"/>
        <v>2428.6190000000001</v>
      </c>
      <c r="F129" s="19">
        <v>2044.841496</v>
      </c>
      <c r="G129" s="20">
        <f t="shared" si="32"/>
        <v>0.84197706433162212</v>
      </c>
      <c r="H129" s="19">
        <f t="shared" si="33"/>
        <v>383.77750400000014</v>
      </c>
      <c r="I129" s="20">
        <f t="shared" si="34"/>
        <v>0.15802293566837783</v>
      </c>
      <c r="J129" s="19">
        <v>1924.8054959999999</v>
      </c>
      <c r="K129" s="20">
        <f t="shared" si="35"/>
        <v>0.79255144425700363</v>
      </c>
    </row>
    <row r="130" spans="2:11" ht="17.100000000000001" customHeight="1" x14ac:dyDescent="0.25">
      <c r="B130" s="54" t="s">
        <v>373</v>
      </c>
      <c r="C130" s="19">
        <v>4539.8</v>
      </c>
      <c r="D130" s="19">
        <v>0</v>
      </c>
      <c r="E130" s="19">
        <f t="shared" si="31"/>
        <v>4539.8</v>
      </c>
      <c r="F130" s="19">
        <v>2961.7722199999998</v>
      </c>
      <c r="G130" s="20">
        <f t="shared" si="32"/>
        <v>0.65240147583593988</v>
      </c>
      <c r="H130" s="19">
        <f t="shared" si="33"/>
        <v>1578.0277800000003</v>
      </c>
      <c r="I130" s="20">
        <f t="shared" si="34"/>
        <v>0.34759852416406017</v>
      </c>
      <c r="J130" s="19">
        <v>2961.7722199999998</v>
      </c>
      <c r="K130" s="20">
        <f t="shared" si="35"/>
        <v>0.65240147583593988</v>
      </c>
    </row>
    <row r="131" spans="2:11" ht="17.100000000000001" customHeight="1" x14ac:dyDescent="0.25">
      <c r="B131" s="54" t="s">
        <v>374</v>
      </c>
      <c r="C131" s="19">
        <v>2207.6289999999999</v>
      </c>
      <c r="D131" s="19">
        <v>0</v>
      </c>
      <c r="E131" s="19">
        <f t="shared" si="31"/>
        <v>2207.6289999999999</v>
      </c>
      <c r="F131" s="19">
        <v>2183.97284924</v>
      </c>
      <c r="G131" s="20">
        <f t="shared" si="32"/>
        <v>0.98928436310630097</v>
      </c>
      <c r="H131" s="19">
        <f t="shared" si="33"/>
        <v>23.656150759999946</v>
      </c>
      <c r="I131" s="20">
        <f t="shared" si="34"/>
        <v>1.0715636893699053E-2</v>
      </c>
      <c r="J131" s="19">
        <v>1883.60558324</v>
      </c>
      <c r="K131" s="20">
        <f t="shared" si="35"/>
        <v>0.85322560232720268</v>
      </c>
    </row>
    <row r="132" spans="2:11" ht="17.100000000000001" customHeight="1" x14ac:dyDescent="0.25">
      <c r="B132" s="54" t="s">
        <v>375</v>
      </c>
      <c r="C132" s="19">
        <v>2199.8000000000002</v>
      </c>
      <c r="D132" s="19">
        <v>0</v>
      </c>
      <c r="E132" s="19">
        <f t="shared" si="31"/>
        <v>2199.8000000000002</v>
      </c>
      <c r="F132" s="19">
        <v>1483.9656640000001</v>
      </c>
      <c r="G132" s="20">
        <f t="shared" si="32"/>
        <v>0.67459117374306754</v>
      </c>
      <c r="H132" s="19">
        <f t="shared" si="33"/>
        <v>715.83433600000012</v>
      </c>
      <c r="I132" s="20">
        <f t="shared" si="34"/>
        <v>0.32540882625693246</v>
      </c>
      <c r="J132" s="19">
        <v>1308.533621</v>
      </c>
      <c r="K132" s="20">
        <f t="shared" si="35"/>
        <v>0.59484208609873623</v>
      </c>
    </row>
    <row r="133" spans="2:11" ht="17.100000000000001" customHeight="1" x14ac:dyDescent="0.25">
      <c r="B133" s="54" t="s">
        <v>376</v>
      </c>
      <c r="C133" s="19">
        <v>3603.2220000000002</v>
      </c>
      <c r="D133" s="19">
        <v>0</v>
      </c>
      <c r="E133" s="19">
        <f t="shared" si="31"/>
        <v>3603.2220000000002</v>
      </c>
      <c r="F133" s="19">
        <v>2447.968081</v>
      </c>
      <c r="G133" s="20">
        <f t="shared" si="32"/>
        <v>0.67938308574936535</v>
      </c>
      <c r="H133" s="19">
        <f t="shared" si="33"/>
        <v>1155.2539190000002</v>
      </c>
      <c r="I133" s="20">
        <f t="shared" si="34"/>
        <v>0.3206169142506346</v>
      </c>
      <c r="J133" s="19">
        <v>2437.6282900000001</v>
      </c>
      <c r="K133" s="20">
        <f t="shared" si="35"/>
        <v>0.6765134898710099</v>
      </c>
    </row>
    <row r="134" spans="2:11" ht="17.100000000000001" customHeight="1" x14ac:dyDescent="0.25">
      <c r="B134" s="54" t="s">
        <v>377</v>
      </c>
      <c r="C134" s="19">
        <v>2820.0459999999998</v>
      </c>
      <c r="D134" s="19">
        <v>0</v>
      </c>
      <c r="E134" s="19">
        <f t="shared" si="31"/>
        <v>2820.0459999999998</v>
      </c>
      <c r="F134" s="19">
        <v>1905.6640830599999</v>
      </c>
      <c r="G134" s="20">
        <f t="shared" si="32"/>
        <v>0.67575638236397562</v>
      </c>
      <c r="H134" s="19">
        <f t="shared" si="33"/>
        <v>914.38191693999988</v>
      </c>
      <c r="I134" s="20">
        <f t="shared" si="34"/>
        <v>0.32424361763602433</v>
      </c>
      <c r="J134" s="19">
        <v>1905.6640830599999</v>
      </c>
      <c r="K134" s="20">
        <f t="shared" si="35"/>
        <v>0.67575638236397562</v>
      </c>
    </row>
    <row r="135" spans="2:11" ht="17.100000000000001" customHeight="1" x14ac:dyDescent="0.25">
      <c r="B135" s="54" t="s">
        <v>378</v>
      </c>
      <c r="C135" s="19">
        <v>2152.6480000000001</v>
      </c>
      <c r="D135" s="19">
        <v>0</v>
      </c>
      <c r="E135" s="19">
        <f t="shared" si="31"/>
        <v>2152.6480000000001</v>
      </c>
      <c r="F135" s="19">
        <v>1447.753324</v>
      </c>
      <c r="G135" s="20">
        <f t="shared" si="32"/>
        <v>0.67254531349296309</v>
      </c>
      <c r="H135" s="19">
        <f t="shared" si="33"/>
        <v>704.89467600000012</v>
      </c>
      <c r="I135" s="20">
        <f t="shared" si="34"/>
        <v>0.32745468650703696</v>
      </c>
      <c r="J135" s="19">
        <v>1383.3159700000001</v>
      </c>
      <c r="K135" s="20">
        <f t="shared" si="35"/>
        <v>0.64261131871072286</v>
      </c>
    </row>
    <row r="136" spans="2:11" ht="17.100000000000001" customHeight="1" x14ac:dyDescent="0.25">
      <c r="B136" s="54" t="s">
        <v>379</v>
      </c>
      <c r="C136" s="19">
        <v>3579.172</v>
      </c>
      <c r="D136" s="19">
        <v>0</v>
      </c>
      <c r="E136" s="19">
        <f t="shared" si="31"/>
        <v>3579.172</v>
      </c>
      <c r="F136" s="19">
        <v>2522.984312</v>
      </c>
      <c r="G136" s="20">
        <f t="shared" si="32"/>
        <v>0.70490725564460166</v>
      </c>
      <c r="H136" s="19">
        <f t="shared" si="33"/>
        <v>1056.187688</v>
      </c>
      <c r="I136" s="20">
        <f t="shared" si="34"/>
        <v>0.2950927443553984</v>
      </c>
      <c r="J136" s="19">
        <v>2262.4871539999999</v>
      </c>
      <c r="K136" s="20">
        <f t="shared" si="35"/>
        <v>0.63212585313027703</v>
      </c>
    </row>
    <row r="137" spans="2:11" ht="17.100000000000001" customHeight="1" x14ac:dyDescent="0.25">
      <c r="B137" s="54" t="s">
        <v>380</v>
      </c>
      <c r="C137" s="19">
        <v>764.42</v>
      </c>
      <c r="D137" s="19">
        <v>0</v>
      </c>
      <c r="E137" s="19">
        <f t="shared" si="31"/>
        <v>764.42</v>
      </c>
      <c r="F137" s="19">
        <v>503.48907400000002</v>
      </c>
      <c r="G137" s="20">
        <f t="shared" si="32"/>
        <v>0.65865502472462789</v>
      </c>
      <c r="H137" s="19">
        <f t="shared" si="33"/>
        <v>260.93092599999994</v>
      </c>
      <c r="I137" s="20">
        <f t="shared" si="34"/>
        <v>0.34134497527537211</v>
      </c>
      <c r="J137" s="19">
        <v>380.785369</v>
      </c>
      <c r="K137" s="20">
        <f t="shared" si="35"/>
        <v>0.49813632427199711</v>
      </c>
    </row>
    <row r="138" spans="2:11" ht="17.100000000000001" customHeight="1" x14ac:dyDescent="0.25">
      <c r="B138" s="54" t="s">
        <v>381</v>
      </c>
      <c r="C138" s="19">
        <v>2201</v>
      </c>
      <c r="D138" s="19">
        <v>0</v>
      </c>
      <c r="E138" s="19">
        <f t="shared" si="31"/>
        <v>2201</v>
      </c>
      <c r="F138" s="19">
        <v>1613.496684</v>
      </c>
      <c r="G138" s="20">
        <f t="shared" si="32"/>
        <v>0.73307436801453885</v>
      </c>
      <c r="H138" s="19">
        <f t="shared" si="33"/>
        <v>587.50331600000004</v>
      </c>
      <c r="I138" s="20">
        <f t="shared" si="34"/>
        <v>0.26692563198546115</v>
      </c>
      <c r="J138" s="19">
        <v>1595.496684</v>
      </c>
      <c r="K138" s="20">
        <f t="shared" si="35"/>
        <v>0.72489626715129485</v>
      </c>
    </row>
    <row r="139" spans="2:11" ht="17.100000000000001" customHeight="1" x14ac:dyDescent="0.25">
      <c r="B139" s="54" t="s">
        <v>382</v>
      </c>
      <c r="C139" s="19">
        <v>2463.8090000000002</v>
      </c>
      <c r="D139" s="19">
        <v>0</v>
      </c>
      <c r="E139" s="19">
        <f t="shared" si="31"/>
        <v>2463.8090000000002</v>
      </c>
      <c r="F139" s="19">
        <v>1575.602639</v>
      </c>
      <c r="G139" s="20">
        <f t="shared" si="32"/>
        <v>0.63949869450107533</v>
      </c>
      <c r="H139" s="19">
        <f t="shared" si="33"/>
        <v>888.20636100000024</v>
      </c>
      <c r="I139" s="20">
        <f t="shared" si="34"/>
        <v>0.36050130549892473</v>
      </c>
      <c r="J139" s="19">
        <v>1575.602639</v>
      </c>
      <c r="K139" s="20">
        <f t="shared" si="35"/>
        <v>0.63949869450107533</v>
      </c>
    </row>
    <row r="140" spans="2:11" ht="17.100000000000001" customHeight="1" x14ac:dyDescent="0.25">
      <c r="B140" s="54" t="s">
        <v>383</v>
      </c>
      <c r="C140" s="19">
        <v>3616.2719999999999</v>
      </c>
      <c r="D140" s="19">
        <v>0</v>
      </c>
      <c r="E140" s="19">
        <f t="shared" si="31"/>
        <v>3616.2719999999999</v>
      </c>
      <c r="F140" s="19">
        <v>3022.17045134</v>
      </c>
      <c r="G140" s="20">
        <f t="shared" si="32"/>
        <v>0.83571436311759739</v>
      </c>
      <c r="H140" s="19">
        <f t="shared" si="33"/>
        <v>594.10154865999993</v>
      </c>
      <c r="I140" s="20">
        <f t="shared" si="34"/>
        <v>0.16428563688240264</v>
      </c>
      <c r="J140" s="19">
        <v>3022.17045134</v>
      </c>
      <c r="K140" s="20">
        <f t="shared" si="35"/>
        <v>0.83571436311759739</v>
      </c>
    </row>
    <row r="141" spans="2:11" ht="17.100000000000001" customHeight="1" x14ac:dyDescent="0.25">
      <c r="B141" s="54" t="s">
        <v>384</v>
      </c>
      <c r="C141" s="19">
        <v>2018.9290000000001</v>
      </c>
      <c r="D141" s="19">
        <v>0</v>
      </c>
      <c r="E141" s="19">
        <f t="shared" si="31"/>
        <v>2018.9290000000001</v>
      </c>
      <c r="F141" s="19">
        <v>1356.8594949999999</v>
      </c>
      <c r="G141" s="20">
        <f t="shared" si="32"/>
        <v>0.6720689509140737</v>
      </c>
      <c r="H141" s="19">
        <f t="shared" si="33"/>
        <v>662.06950500000016</v>
      </c>
      <c r="I141" s="20">
        <f t="shared" si="34"/>
        <v>0.3279310490859263</v>
      </c>
      <c r="J141" s="19">
        <v>1356.8594949999999</v>
      </c>
      <c r="K141" s="20">
        <f t="shared" si="35"/>
        <v>0.6720689509140737</v>
      </c>
    </row>
    <row r="142" spans="2:11" ht="17.100000000000001" customHeight="1" x14ac:dyDescent="0.25">
      <c r="B142" s="54" t="s">
        <v>385</v>
      </c>
      <c r="C142" s="19">
        <v>3540.5030000000002</v>
      </c>
      <c r="D142" s="19">
        <v>0</v>
      </c>
      <c r="E142" s="19">
        <f t="shared" si="31"/>
        <v>3540.5030000000002</v>
      </c>
      <c r="F142" s="19">
        <v>2979.8688579999998</v>
      </c>
      <c r="G142" s="20">
        <f t="shared" si="32"/>
        <v>0.84165127327953104</v>
      </c>
      <c r="H142" s="19">
        <f t="shared" si="33"/>
        <v>560.63414200000034</v>
      </c>
      <c r="I142" s="20">
        <f t="shared" si="34"/>
        <v>0.1583487267204689</v>
      </c>
      <c r="J142" s="19">
        <v>2974.695326</v>
      </c>
      <c r="K142" s="20">
        <f t="shared" si="35"/>
        <v>0.84019003119048341</v>
      </c>
    </row>
    <row r="143" spans="2:11" ht="17.100000000000001" customHeight="1" x14ac:dyDescent="0.25">
      <c r="B143" s="54" t="s">
        <v>386</v>
      </c>
      <c r="C143" s="19">
        <v>2037.9459999999999</v>
      </c>
      <c r="D143" s="19">
        <v>0</v>
      </c>
      <c r="E143" s="19">
        <f t="shared" si="31"/>
        <v>2037.9459999999999</v>
      </c>
      <c r="F143" s="19">
        <v>1586.6924410300001</v>
      </c>
      <c r="G143" s="20">
        <f t="shared" si="32"/>
        <v>0.7785743297565294</v>
      </c>
      <c r="H143" s="19">
        <f t="shared" si="33"/>
        <v>451.25355896999986</v>
      </c>
      <c r="I143" s="20">
        <f t="shared" si="34"/>
        <v>0.22142567024347057</v>
      </c>
      <c r="J143" s="19">
        <v>1354.3013630299999</v>
      </c>
      <c r="K143" s="20">
        <f t="shared" si="35"/>
        <v>0.6645423200761944</v>
      </c>
    </row>
    <row r="144" spans="2:11" ht="17.100000000000001" customHeight="1" x14ac:dyDescent="0.25">
      <c r="B144" s="54" t="s">
        <v>387</v>
      </c>
      <c r="C144" s="19">
        <v>1911</v>
      </c>
      <c r="D144" s="19">
        <v>0</v>
      </c>
      <c r="E144" s="19">
        <f t="shared" si="31"/>
        <v>1911</v>
      </c>
      <c r="F144" s="19">
        <v>1832.2157500000001</v>
      </c>
      <c r="G144" s="20">
        <f t="shared" si="32"/>
        <v>0.95877328623757196</v>
      </c>
      <c r="H144" s="19">
        <f t="shared" si="33"/>
        <v>78.784249999999929</v>
      </c>
      <c r="I144" s="20">
        <f t="shared" si="34"/>
        <v>4.1226713762428008E-2</v>
      </c>
      <c r="J144" s="19">
        <v>1732.2157500000001</v>
      </c>
      <c r="K144" s="20">
        <f t="shared" si="35"/>
        <v>0.90644466248037681</v>
      </c>
    </row>
    <row r="145" spans="2:11" ht="17.100000000000001" customHeight="1" x14ac:dyDescent="0.25">
      <c r="B145" s="54" t="s">
        <v>388</v>
      </c>
      <c r="C145" s="19">
        <v>5579.9560000000001</v>
      </c>
      <c r="D145" s="19">
        <v>0</v>
      </c>
      <c r="E145" s="19">
        <f t="shared" si="31"/>
        <v>5579.9560000000001</v>
      </c>
      <c r="F145" s="19">
        <v>3515.2301779999998</v>
      </c>
      <c r="G145" s="20">
        <f t="shared" si="32"/>
        <v>0.62997453349094501</v>
      </c>
      <c r="H145" s="19">
        <f t="shared" si="33"/>
        <v>2064.7258220000003</v>
      </c>
      <c r="I145" s="20">
        <f t="shared" si="34"/>
        <v>0.37002546650905493</v>
      </c>
      <c r="J145" s="19">
        <v>3515.2301779999998</v>
      </c>
      <c r="K145" s="20">
        <f t="shared" si="35"/>
        <v>0.62997453349094501</v>
      </c>
    </row>
    <row r="146" spans="2:11" ht="17.100000000000001" customHeight="1" x14ac:dyDescent="0.25">
      <c r="B146" s="54" t="s">
        <v>389</v>
      </c>
      <c r="C146" s="19">
        <v>4955.1000000000004</v>
      </c>
      <c r="D146" s="19">
        <v>0</v>
      </c>
      <c r="E146" s="19">
        <f t="shared" si="31"/>
        <v>4955.1000000000004</v>
      </c>
      <c r="F146" s="19">
        <v>3210.6111417900001</v>
      </c>
      <c r="G146" s="20">
        <f t="shared" si="32"/>
        <v>0.64794073616879577</v>
      </c>
      <c r="H146" s="19">
        <f t="shared" si="33"/>
        <v>1744.4888582100002</v>
      </c>
      <c r="I146" s="20">
        <f t="shared" si="34"/>
        <v>0.35205926383120423</v>
      </c>
      <c r="J146" s="19">
        <v>3209.4163147899999</v>
      </c>
      <c r="K146" s="20">
        <f t="shared" si="35"/>
        <v>0.64769960541462324</v>
      </c>
    </row>
    <row r="147" spans="2:11" ht="17.100000000000001" customHeight="1" x14ac:dyDescent="0.25">
      <c r="B147" s="54" t="s">
        <v>390</v>
      </c>
      <c r="C147" s="19">
        <v>2595.203</v>
      </c>
      <c r="D147" s="19">
        <v>0</v>
      </c>
      <c r="E147" s="19">
        <f t="shared" si="31"/>
        <v>2595.203</v>
      </c>
      <c r="F147" s="19">
        <v>1675.5030099999999</v>
      </c>
      <c r="G147" s="20">
        <f t="shared" si="32"/>
        <v>0.64561539501919496</v>
      </c>
      <c r="H147" s="19">
        <f t="shared" si="33"/>
        <v>919.69999000000007</v>
      </c>
      <c r="I147" s="20">
        <f t="shared" si="34"/>
        <v>0.35438460498080498</v>
      </c>
      <c r="J147" s="19">
        <v>1661.5222080000001</v>
      </c>
      <c r="K147" s="20">
        <f t="shared" si="35"/>
        <v>0.64022822415048075</v>
      </c>
    </row>
    <row r="148" spans="2:11" ht="17.100000000000001" customHeight="1" x14ac:dyDescent="0.25">
      <c r="B148" s="54" t="s">
        <v>391</v>
      </c>
      <c r="C148" s="19">
        <v>2971.5709999999999</v>
      </c>
      <c r="D148" s="19">
        <v>0</v>
      </c>
      <c r="E148" s="19">
        <f t="shared" si="31"/>
        <v>2971.5709999999999</v>
      </c>
      <c r="F148" s="19">
        <v>2259.8310799999999</v>
      </c>
      <c r="G148" s="20">
        <f t="shared" si="32"/>
        <v>0.76048362297249505</v>
      </c>
      <c r="H148" s="19">
        <f t="shared" si="33"/>
        <v>711.73991999999998</v>
      </c>
      <c r="I148" s="20">
        <f t="shared" si="34"/>
        <v>0.23951637702750497</v>
      </c>
      <c r="J148" s="19">
        <v>2049.4609310000001</v>
      </c>
      <c r="K148" s="20">
        <f t="shared" si="35"/>
        <v>0.68968937003356146</v>
      </c>
    </row>
    <row r="149" spans="2:11" ht="17.100000000000001" customHeight="1" x14ac:dyDescent="0.25">
      <c r="B149" s="21" t="s">
        <v>323</v>
      </c>
      <c r="C149" s="22">
        <f>SUM(C119:C148)</f>
        <v>80029.078999999998</v>
      </c>
      <c r="D149" s="22">
        <f>SUM(D119:D148)</f>
        <v>0</v>
      </c>
      <c r="E149" s="22">
        <f>SUM(E119:E148)</f>
        <v>80029.078999999998</v>
      </c>
      <c r="F149" s="22">
        <f>SUM(F119:F148)</f>
        <v>58847.703254699984</v>
      </c>
      <c r="G149" s="23">
        <f t="shared" si="32"/>
        <v>0.73532900778103405</v>
      </c>
      <c r="H149" s="22">
        <f t="shared" si="33"/>
        <v>21181.375745300014</v>
      </c>
      <c r="I149" s="23">
        <f t="shared" si="34"/>
        <v>0.26467099221896601</v>
      </c>
      <c r="J149" s="22">
        <f>SUM(J119:J148)</f>
        <v>56756.522212699987</v>
      </c>
      <c r="K149" s="23">
        <f t="shared" si="35"/>
        <v>0.70919874278073336</v>
      </c>
    </row>
    <row r="150" spans="2:11" ht="15" customHeight="1" x14ac:dyDescent="0.25"/>
    <row r="151" spans="2:11" ht="17.100000000000001" customHeight="1" x14ac:dyDescent="0.25">
      <c r="B151" s="10" t="s">
        <v>302</v>
      </c>
      <c r="C151" s="10"/>
      <c r="D151" s="10"/>
      <c r="E151" s="10"/>
      <c r="F151" s="10"/>
      <c r="G151" s="10"/>
      <c r="H151" s="10"/>
      <c r="I151" s="10"/>
      <c r="J151" s="10"/>
      <c r="K151" s="10"/>
    </row>
    <row r="152" spans="2:11" ht="33" customHeight="1" x14ac:dyDescent="0.25">
      <c r="B152" s="56" t="s">
        <v>392</v>
      </c>
      <c r="C152" s="56"/>
      <c r="D152" s="56"/>
      <c r="E152" s="56"/>
      <c r="F152" s="56"/>
      <c r="G152" s="56"/>
      <c r="H152" s="56"/>
      <c r="I152" s="56"/>
      <c r="J152" s="56"/>
      <c r="K152" s="56"/>
    </row>
    <row r="153" spans="2:11" ht="21" customHeight="1" x14ac:dyDescent="0.25">
      <c r="B153" s="13" t="s">
        <v>304</v>
      </c>
      <c r="C153" s="12"/>
      <c r="D153" s="12"/>
      <c r="E153" s="12"/>
      <c r="F153" s="12"/>
      <c r="G153" s="12"/>
      <c r="H153" s="12"/>
      <c r="I153" s="12"/>
      <c r="J153" s="12"/>
      <c r="K153" s="12"/>
    </row>
    <row r="154" spans="2:11" ht="17.100000000000001" customHeight="1" x14ac:dyDescent="0.25">
      <c r="B154" s="53"/>
      <c r="C154" s="48"/>
      <c r="D154" s="14"/>
      <c r="E154" s="14"/>
      <c r="K154" s="27" t="str">
        <f>K4</f>
        <v>Fecha de Corte: Agosto 31 de 2020</v>
      </c>
    </row>
    <row r="155" spans="2:11" ht="17.100000000000001" customHeight="1" x14ac:dyDescent="0.25">
      <c r="B155" s="57" t="s">
        <v>306</v>
      </c>
      <c r="C155" s="57" t="s">
        <v>352</v>
      </c>
      <c r="D155" s="57" t="s">
        <v>353</v>
      </c>
      <c r="E155" s="57" t="s">
        <v>354</v>
      </c>
      <c r="F155" s="59" t="s">
        <v>308</v>
      </c>
      <c r="G155" s="60"/>
      <c r="H155" s="61" t="s">
        <v>309</v>
      </c>
      <c r="I155" s="61"/>
      <c r="J155" s="59" t="s">
        <v>310</v>
      </c>
      <c r="K155" s="60"/>
    </row>
    <row r="156" spans="2:11" ht="17.100000000000001" customHeight="1" x14ac:dyDescent="0.25">
      <c r="B156" s="58"/>
      <c r="C156" s="58"/>
      <c r="D156" s="58"/>
      <c r="E156" s="58"/>
      <c r="F156" s="17" t="s">
        <v>314</v>
      </c>
      <c r="G156" s="17" t="s">
        <v>315</v>
      </c>
      <c r="H156" s="17" t="s">
        <v>316</v>
      </c>
      <c r="I156" s="17" t="s">
        <v>315</v>
      </c>
      <c r="J156" s="17" t="s">
        <v>314</v>
      </c>
      <c r="K156" s="17" t="s">
        <v>315</v>
      </c>
    </row>
    <row r="157" spans="2:11" ht="17.100000000000001" hidden="1" customHeight="1" x14ac:dyDescent="0.25">
      <c r="B157" s="55" t="s">
        <v>362</v>
      </c>
      <c r="C157" s="19"/>
      <c r="D157" s="19">
        <v>0</v>
      </c>
      <c r="E157" s="19">
        <f t="shared" ref="E157:E179" si="36">C157-D157</f>
        <v>0</v>
      </c>
      <c r="F157" s="19"/>
      <c r="G157" s="20" t="e">
        <f t="shared" ref="G157:G182" si="37">F157/E157</f>
        <v>#DIV/0!</v>
      </c>
      <c r="H157" s="19">
        <f t="shared" ref="H157:H182" si="38">E157-F157</f>
        <v>0</v>
      </c>
      <c r="I157" s="20" t="e">
        <f t="shared" ref="I157:I182" si="39">H157/E157</f>
        <v>#DIV/0!</v>
      </c>
      <c r="J157" s="19"/>
      <c r="K157" s="20" t="e">
        <f t="shared" ref="K157:K182" si="40">J157/E157</f>
        <v>#DIV/0!</v>
      </c>
    </row>
    <row r="158" spans="2:11" ht="17.100000000000001" hidden="1" customHeight="1" x14ac:dyDescent="0.25">
      <c r="B158" s="55" t="s">
        <v>393</v>
      </c>
      <c r="C158" s="19"/>
      <c r="D158" s="19">
        <v>0</v>
      </c>
      <c r="E158" s="19">
        <f t="shared" si="36"/>
        <v>0</v>
      </c>
      <c r="F158" s="19"/>
      <c r="G158" s="20" t="e">
        <f t="shared" si="37"/>
        <v>#DIV/0!</v>
      </c>
      <c r="H158" s="19">
        <f t="shared" si="38"/>
        <v>0</v>
      </c>
      <c r="I158" s="20" t="e">
        <f t="shared" si="39"/>
        <v>#DIV/0!</v>
      </c>
      <c r="J158" s="19"/>
      <c r="K158" s="20" t="e">
        <f t="shared" si="40"/>
        <v>#DIV/0!</v>
      </c>
    </row>
    <row r="159" spans="2:11" ht="17.100000000000001" customHeight="1" x14ac:dyDescent="0.25">
      <c r="B159" s="55" t="s">
        <v>365</v>
      </c>
      <c r="C159" s="19">
        <v>4675.9854240000004</v>
      </c>
      <c r="D159" s="19">
        <v>1993.898794</v>
      </c>
      <c r="E159" s="19">
        <f t="shared" si="36"/>
        <v>2682.0866300000007</v>
      </c>
      <c r="F159" s="19">
        <v>2681.586742</v>
      </c>
      <c r="G159" s="20">
        <f t="shared" si="37"/>
        <v>0.99981361974128302</v>
      </c>
      <c r="H159" s="19">
        <f t="shared" si="38"/>
        <v>0.49988800000073752</v>
      </c>
      <c r="I159" s="20">
        <f t="shared" si="39"/>
        <v>1.8638025871697418E-4</v>
      </c>
      <c r="J159" s="19">
        <v>1451.936974</v>
      </c>
      <c r="K159" s="20">
        <f t="shared" si="40"/>
        <v>0.54134603922170832</v>
      </c>
    </row>
    <row r="160" spans="2:11" ht="17.100000000000001" customHeight="1" x14ac:dyDescent="0.25">
      <c r="B160" s="55" t="s">
        <v>367</v>
      </c>
      <c r="C160" s="19">
        <v>6792.7595579999997</v>
      </c>
      <c r="D160" s="19">
        <v>1998.7537609999999</v>
      </c>
      <c r="E160" s="19">
        <f t="shared" si="36"/>
        <v>4794.0057969999998</v>
      </c>
      <c r="F160" s="19">
        <v>3949.3818019999999</v>
      </c>
      <c r="G160" s="20">
        <f t="shared" si="37"/>
        <v>0.82381665130055748</v>
      </c>
      <c r="H160" s="19">
        <f t="shared" si="38"/>
        <v>844.62399499999992</v>
      </c>
      <c r="I160" s="20">
        <f t="shared" si="39"/>
        <v>0.17618334869944255</v>
      </c>
      <c r="J160" s="19">
        <v>766.57099900000003</v>
      </c>
      <c r="K160" s="20">
        <f t="shared" si="40"/>
        <v>0.15990197581315108</v>
      </c>
    </row>
    <row r="161" spans="2:11" ht="17.100000000000001" customHeight="1" x14ac:dyDescent="0.25">
      <c r="B161" s="55" t="s">
        <v>369</v>
      </c>
      <c r="C161" s="19">
        <v>5198.3583330000001</v>
      </c>
      <c r="D161" s="19">
        <v>0</v>
      </c>
      <c r="E161" s="19">
        <f t="shared" si="36"/>
        <v>5198.3583330000001</v>
      </c>
      <c r="F161" s="19">
        <v>5172.7105419999998</v>
      </c>
      <c r="G161" s="20">
        <f t="shared" si="37"/>
        <v>0.99506617486578708</v>
      </c>
      <c r="H161" s="19">
        <f t="shared" si="38"/>
        <v>25.647791000000325</v>
      </c>
      <c r="I161" s="20">
        <f t="shared" si="39"/>
        <v>4.9338251342128719E-3</v>
      </c>
      <c r="J161" s="19">
        <v>2467.3785090000001</v>
      </c>
      <c r="K161" s="20">
        <f t="shared" si="40"/>
        <v>0.47464571523219001</v>
      </c>
    </row>
    <row r="162" spans="2:11" ht="17.100000000000001" customHeight="1" x14ac:dyDescent="0.25">
      <c r="B162" s="55" t="s">
        <v>370</v>
      </c>
      <c r="C162" s="19">
        <v>1761.7153000000001</v>
      </c>
      <c r="D162" s="19">
        <v>0</v>
      </c>
      <c r="E162" s="19">
        <f t="shared" si="36"/>
        <v>1761.7153000000001</v>
      </c>
      <c r="F162" s="19">
        <v>244.401871</v>
      </c>
      <c r="G162" s="20">
        <f t="shared" si="37"/>
        <v>0.13872949335230272</v>
      </c>
      <c r="H162" s="19">
        <f t="shared" si="38"/>
        <v>1517.313429</v>
      </c>
      <c r="I162" s="20">
        <f t="shared" si="39"/>
        <v>0.86127050664769722</v>
      </c>
      <c r="J162" s="19">
        <v>2.6122999999999998</v>
      </c>
      <c r="K162" s="20">
        <f t="shared" si="40"/>
        <v>1.4828162075904091E-3</v>
      </c>
    </row>
    <row r="163" spans="2:11" ht="17.100000000000001" hidden="1" customHeight="1" x14ac:dyDescent="0.25">
      <c r="B163" s="55" t="s">
        <v>372</v>
      </c>
      <c r="C163" s="19"/>
      <c r="D163" s="19">
        <v>0</v>
      </c>
      <c r="E163" s="19">
        <f t="shared" si="36"/>
        <v>0</v>
      </c>
      <c r="F163" s="19"/>
      <c r="G163" s="20" t="e">
        <f t="shared" si="37"/>
        <v>#DIV/0!</v>
      </c>
      <c r="H163" s="19">
        <f t="shared" si="38"/>
        <v>0</v>
      </c>
      <c r="I163" s="20" t="e">
        <f t="shared" si="39"/>
        <v>#DIV/0!</v>
      </c>
      <c r="J163" s="19"/>
      <c r="K163" s="20" t="e">
        <f t="shared" si="40"/>
        <v>#DIV/0!</v>
      </c>
    </row>
    <row r="164" spans="2:11" ht="17.100000000000001" hidden="1" customHeight="1" x14ac:dyDescent="0.25">
      <c r="B164" s="55" t="s">
        <v>373</v>
      </c>
      <c r="C164" s="19"/>
      <c r="D164" s="19">
        <v>0</v>
      </c>
      <c r="E164" s="19">
        <f t="shared" si="36"/>
        <v>0</v>
      </c>
      <c r="F164" s="19"/>
      <c r="G164" s="20" t="e">
        <f t="shared" si="37"/>
        <v>#DIV/0!</v>
      </c>
      <c r="H164" s="19">
        <f t="shared" si="38"/>
        <v>0</v>
      </c>
      <c r="I164" s="20" t="e">
        <f t="shared" si="39"/>
        <v>#DIV/0!</v>
      </c>
      <c r="J164" s="19"/>
      <c r="K164" s="20" t="e">
        <f t="shared" si="40"/>
        <v>#DIV/0!</v>
      </c>
    </row>
    <row r="165" spans="2:11" ht="17.100000000000001" customHeight="1" x14ac:dyDescent="0.25">
      <c r="B165" s="55" t="s">
        <v>374</v>
      </c>
      <c r="C165" s="19">
        <v>6290</v>
      </c>
      <c r="D165" s="19">
        <v>0</v>
      </c>
      <c r="E165" s="19">
        <f>C165-D165</f>
        <v>6290</v>
      </c>
      <c r="F165" s="19">
        <v>625.20790899999997</v>
      </c>
      <c r="G165" s="20">
        <f t="shared" si="37"/>
        <v>9.9397123847376784E-2</v>
      </c>
      <c r="H165" s="19">
        <f t="shared" si="38"/>
        <v>5664.7920910000003</v>
      </c>
      <c r="I165" s="20">
        <f t="shared" si="39"/>
        <v>0.90060287615262324</v>
      </c>
      <c r="J165" s="19">
        <v>266.60106300000001</v>
      </c>
      <c r="K165" s="20">
        <f t="shared" si="40"/>
        <v>4.2384906677265501E-2</v>
      </c>
    </row>
    <row r="166" spans="2:11" ht="17.100000000000001" hidden="1" customHeight="1" x14ac:dyDescent="0.25">
      <c r="B166" s="55" t="s">
        <v>375</v>
      </c>
      <c r="C166" s="19"/>
      <c r="D166" s="19">
        <v>0</v>
      </c>
      <c r="E166" s="19">
        <f t="shared" si="36"/>
        <v>0</v>
      </c>
      <c r="F166" s="19"/>
      <c r="G166" s="20" t="e">
        <f t="shared" si="37"/>
        <v>#DIV/0!</v>
      </c>
      <c r="H166" s="19">
        <f t="shared" si="38"/>
        <v>0</v>
      </c>
      <c r="I166" s="20" t="e">
        <f t="shared" si="39"/>
        <v>#DIV/0!</v>
      </c>
      <c r="J166" s="19"/>
      <c r="K166" s="20" t="e">
        <f t="shared" si="40"/>
        <v>#DIV/0!</v>
      </c>
    </row>
    <row r="167" spans="2:11" ht="17.100000000000001" hidden="1" customHeight="1" x14ac:dyDescent="0.25">
      <c r="B167" s="55" t="s">
        <v>376</v>
      </c>
      <c r="C167" s="19"/>
      <c r="D167" s="19">
        <v>0</v>
      </c>
      <c r="E167" s="19">
        <f t="shared" si="36"/>
        <v>0</v>
      </c>
      <c r="F167" s="19"/>
      <c r="G167" s="20" t="e">
        <f t="shared" si="37"/>
        <v>#DIV/0!</v>
      </c>
      <c r="H167" s="19">
        <f t="shared" si="38"/>
        <v>0</v>
      </c>
      <c r="I167" s="20" t="e">
        <f t="shared" si="39"/>
        <v>#DIV/0!</v>
      </c>
      <c r="J167" s="19"/>
      <c r="K167" s="20" t="e">
        <f t="shared" si="40"/>
        <v>#DIV/0!</v>
      </c>
    </row>
    <row r="168" spans="2:11" ht="17.100000000000001" hidden="1" customHeight="1" x14ac:dyDescent="0.25">
      <c r="B168" s="55" t="s">
        <v>377</v>
      </c>
      <c r="C168" s="19"/>
      <c r="D168" s="19">
        <v>0</v>
      </c>
      <c r="E168" s="19">
        <f>C168-D168</f>
        <v>0</v>
      </c>
      <c r="F168" s="19"/>
      <c r="G168" s="20" t="e">
        <f t="shared" si="37"/>
        <v>#DIV/0!</v>
      </c>
      <c r="H168" s="19">
        <f t="shared" si="38"/>
        <v>0</v>
      </c>
      <c r="I168" s="20" t="e">
        <f t="shared" si="39"/>
        <v>#DIV/0!</v>
      </c>
      <c r="J168" s="19"/>
      <c r="K168" s="20" t="e">
        <f t="shared" si="40"/>
        <v>#DIV/0!</v>
      </c>
    </row>
    <row r="169" spans="2:11" ht="17.100000000000001" customHeight="1" x14ac:dyDescent="0.25">
      <c r="B169" s="55" t="s">
        <v>378</v>
      </c>
      <c r="C169" s="19">
        <v>706.16407800000002</v>
      </c>
      <c r="D169" s="19">
        <v>0</v>
      </c>
      <c r="E169" s="19">
        <f t="shared" si="36"/>
        <v>706.16407800000002</v>
      </c>
      <c r="F169" s="19">
        <v>174.90304</v>
      </c>
      <c r="G169" s="20">
        <f t="shared" si="37"/>
        <v>0.2476804547965126</v>
      </c>
      <c r="H169" s="19">
        <f t="shared" si="38"/>
        <v>531.26103799999999</v>
      </c>
      <c r="I169" s="20">
        <f t="shared" si="39"/>
        <v>0.75231954520348732</v>
      </c>
      <c r="J169" s="19">
        <v>88.154039999999995</v>
      </c>
      <c r="K169" s="20">
        <f t="shared" si="40"/>
        <v>0.1248350670139865</v>
      </c>
    </row>
    <row r="170" spans="2:11" ht="17.100000000000001" customHeight="1" x14ac:dyDescent="0.25">
      <c r="B170" s="55" t="s">
        <v>379</v>
      </c>
      <c r="C170" s="19">
        <v>2507.8452940000002</v>
      </c>
      <c r="D170" s="19">
        <v>0</v>
      </c>
      <c r="E170" s="19">
        <f t="shared" si="36"/>
        <v>2507.8452940000002</v>
      </c>
      <c r="F170" s="19">
        <v>0</v>
      </c>
      <c r="G170" s="20">
        <f t="shared" si="37"/>
        <v>0</v>
      </c>
      <c r="H170" s="19">
        <f t="shared" si="38"/>
        <v>2507.8452940000002</v>
      </c>
      <c r="I170" s="20">
        <f t="shared" si="39"/>
        <v>1</v>
      </c>
      <c r="J170" s="19">
        <v>0</v>
      </c>
      <c r="K170" s="20">
        <f t="shared" si="40"/>
        <v>0</v>
      </c>
    </row>
    <row r="171" spans="2:11" ht="17.100000000000001" hidden="1" customHeight="1" x14ac:dyDescent="0.25">
      <c r="B171" s="55" t="s">
        <v>380</v>
      </c>
      <c r="C171" s="19"/>
      <c r="D171" s="19">
        <v>0</v>
      </c>
      <c r="E171" s="19">
        <f t="shared" si="36"/>
        <v>0</v>
      </c>
      <c r="F171" s="19"/>
      <c r="G171" s="20" t="e">
        <f t="shared" si="37"/>
        <v>#DIV/0!</v>
      </c>
      <c r="H171" s="19">
        <f t="shared" si="38"/>
        <v>0</v>
      </c>
      <c r="I171" s="20" t="e">
        <f t="shared" si="39"/>
        <v>#DIV/0!</v>
      </c>
      <c r="J171" s="19"/>
      <c r="K171" s="20" t="e">
        <f t="shared" si="40"/>
        <v>#DIV/0!</v>
      </c>
    </row>
    <row r="172" spans="2:11" ht="17.100000000000001" customHeight="1" x14ac:dyDescent="0.25">
      <c r="B172" s="55" t="s">
        <v>381</v>
      </c>
      <c r="C172" s="19">
        <v>5426.8876739999996</v>
      </c>
      <c r="D172" s="19">
        <v>1418.0179129999999</v>
      </c>
      <c r="E172" s="19">
        <f t="shared" si="36"/>
        <v>4008.8697609999999</v>
      </c>
      <c r="F172" s="19">
        <v>3643.9811960000002</v>
      </c>
      <c r="G172" s="20">
        <f t="shared" si="37"/>
        <v>0.90897969084708319</v>
      </c>
      <c r="H172" s="19">
        <f t="shared" si="38"/>
        <v>364.88856499999974</v>
      </c>
      <c r="I172" s="20">
        <f t="shared" si="39"/>
        <v>9.1020309152916812E-2</v>
      </c>
      <c r="J172" s="19">
        <v>1161.4261759999999</v>
      </c>
      <c r="K172" s="20">
        <f t="shared" si="40"/>
        <v>0.28971412024876703</v>
      </c>
    </row>
    <row r="173" spans="2:11" ht="17.100000000000001" customHeight="1" x14ac:dyDescent="0.25">
      <c r="B173" s="55" t="s">
        <v>382</v>
      </c>
      <c r="C173" s="19">
        <v>1871.347501</v>
      </c>
      <c r="D173" s="19">
        <v>0</v>
      </c>
      <c r="E173" s="19">
        <f t="shared" si="36"/>
        <v>1871.347501</v>
      </c>
      <c r="F173" s="19">
        <v>1871.134777</v>
      </c>
      <c r="G173" s="20">
        <f t="shared" si="37"/>
        <v>0.99988632576264624</v>
      </c>
      <c r="H173" s="19">
        <f t="shared" si="38"/>
        <v>0.21272399999998015</v>
      </c>
      <c r="I173" s="20">
        <f t="shared" si="39"/>
        <v>1.1367423735372822E-4</v>
      </c>
      <c r="J173" s="19">
        <v>0</v>
      </c>
      <c r="K173" s="20">
        <f t="shared" si="40"/>
        <v>0</v>
      </c>
    </row>
    <row r="174" spans="2:11" ht="17.100000000000001" hidden="1" customHeight="1" x14ac:dyDescent="0.25">
      <c r="B174" s="55" t="s">
        <v>383</v>
      </c>
      <c r="C174" s="19"/>
      <c r="D174" s="19">
        <v>0</v>
      </c>
      <c r="E174" s="19">
        <f>C174-D174</f>
        <v>0</v>
      </c>
      <c r="F174" s="19"/>
      <c r="G174" s="20" t="e">
        <f t="shared" si="37"/>
        <v>#DIV/0!</v>
      </c>
      <c r="H174" s="19">
        <f t="shared" si="38"/>
        <v>0</v>
      </c>
      <c r="I174" s="20" t="e">
        <f t="shared" si="39"/>
        <v>#DIV/0!</v>
      </c>
      <c r="J174" s="19"/>
      <c r="K174" s="20" t="e">
        <f t="shared" si="40"/>
        <v>#DIV/0!</v>
      </c>
    </row>
    <row r="175" spans="2:11" ht="17.100000000000001" customHeight="1" x14ac:dyDescent="0.25">
      <c r="B175" s="55" t="s">
        <v>385</v>
      </c>
      <c r="C175" s="19">
        <v>4408.8994620000003</v>
      </c>
      <c r="D175" s="19">
        <v>1500</v>
      </c>
      <c r="E175" s="19">
        <f t="shared" si="36"/>
        <v>2908.8994620000003</v>
      </c>
      <c r="F175" s="19">
        <v>2802.9072689999998</v>
      </c>
      <c r="G175" s="20">
        <f t="shared" si="37"/>
        <v>0.96356278572545573</v>
      </c>
      <c r="H175" s="19">
        <f t="shared" si="38"/>
        <v>105.9921930000005</v>
      </c>
      <c r="I175" s="20">
        <f t="shared" si="39"/>
        <v>3.6437214274544251E-2</v>
      </c>
      <c r="J175" s="19">
        <v>1309.523115</v>
      </c>
      <c r="K175" s="20">
        <f t="shared" si="40"/>
        <v>0.45017819698025707</v>
      </c>
    </row>
    <row r="176" spans="2:11" ht="17.100000000000001" hidden="1" customHeight="1" x14ac:dyDescent="0.25">
      <c r="B176" s="55" t="s">
        <v>386</v>
      </c>
      <c r="C176" s="19"/>
      <c r="D176" s="19">
        <v>0</v>
      </c>
      <c r="E176" s="19">
        <f t="shared" si="36"/>
        <v>0</v>
      </c>
      <c r="F176" s="19"/>
      <c r="G176" s="20" t="e">
        <f t="shared" si="37"/>
        <v>#DIV/0!</v>
      </c>
      <c r="H176" s="19">
        <f t="shared" si="38"/>
        <v>0</v>
      </c>
      <c r="I176" s="20" t="e">
        <f t="shared" si="39"/>
        <v>#DIV/0!</v>
      </c>
      <c r="J176" s="19"/>
      <c r="K176" s="20" t="e">
        <f t="shared" si="40"/>
        <v>#DIV/0!</v>
      </c>
    </row>
    <row r="177" spans="2:11" ht="17.100000000000001" hidden="1" customHeight="1" x14ac:dyDescent="0.25">
      <c r="B177" s="55" t="s">
        <v>388</v>
      </c>
      <c r="C177" s="19"/>
      <c r="D177" s="19">
        <v>0</v>
      </c>
      <c r="E177" s="19">
        <f t="shared" si="36"/>
        <v>0</v>
      </c>
      <c r="F177" s="19"/>
      <c r="G177" s="20" t="e">
        <f t="shared" si="37"/>
        <v>#DIV/0!</v>
      </c>
      <c r="H177" s="19">
        <f t="shared" si="38"/>
        <v>0</v>
      </c>
      <c r="I177" s="20" t="e">
        <f t="shared" si="39"/>
        <v>#DIV/0!</v>
      </c>
      <c r="J177" s="19"/>
      <c r="K177" s="20" t="e">
        <f t="shared" si="40"/>
        <v>#DIV/0!</v>
      </c>
    </row>
    <row r="178" spans="2:11" ht="17.100000000000001" hidden="1" customHeight="1" x14ac:dyDescent="0.25">
      <c r="B178" s="55" t="s">
        <v>389</v>
      </c>
      <c r="C178" s="19"/>
      <c r="D178" s="19">
        <v>0</v>
      </c>
      <c r="E178" s="19">
        <f t="shared" si="36"/>
        <v>0</v>
      </c>
      <c r="F178" s="19"/>
      <c r="G178" s="20" t="e">
        <f t="shared" si="37"/>
        <v>#DIV/0!</v>
      </c>
      <c r="H178" s="19">
        <f t="shared" si="38"/>
        <v>0</v>
      </c>
      <c r="I178" s="20" t="e">
        <f t="shared" si="39"/>
        <v>#DIV/0!</v>
      </c>
      <c r="J178" s="19"/>
      <c r="K178" s="20" t="e">
        <f t="shared" si="40"/>
        <v>#DIV/0!</v>
      </c>
    </row>
    <row r="179" spans="2:11" ht="17.100000000000001" customHeight="1" x14ac:dyDescent="0.25">
      <c r="B179" s="55" t="s">
        <v>390</v>
      </c>
      <c r="C179" s="19">
        <v>3789.7292689999999</v>
      </c>
      <c r="D179" s="19">
        <v>0</v>
      </c>
      <c r="E179" s="19">
        <f t="shared" si="36"/>
        <v>3789.7292689999999</v>
      </c>
      <c r="F179" s="19">
        <v>3783.2743730000002</v>
      </c>
      <c r="G179" s="20">
        <f t="shared" si="37"/>
        <v>0.99829673954474774</v>
      </c>
      <c r="H179" s="19">
        <f t="shared" si="38"/>
        <v>6.4548959999997351</v>
      </c>
      <c r="I179" s="20">
        <f t="shared" si="39"/>
        <v>1.703260455252255E-3</v>
      </c>
      <c r="J179" s="19">
        <v>233.135031</v>
      </c>
      <c r="K179" s="20">
        <f t="shared" si="40"/>
        <v>6.1517595176796787E-2</v>
      </c>
    </row>
    <row r="180" spans="2:11" ht="17.100000000000001" hidden="1" customHeight="1" x14ac:dyDescent="0.25">
      <c r="B180" s="55" t="s">
        <v>391</v>
      </c>
      <c r="C180" s="19"/>
      <c r="D180" s="19">
        <v>0</v>
      </c>
      <c r="E180" s="19">
        <f>C180-D180</f>
        <v>0</v>
      </c>
      <c r="F180" s="19"/>
      <c r="G180" s="20" t="e">
        <f t="shared" si="37"/>
        <v>#DIV/0!</v>
      </c>
      <c r="H180" s="19">
        <f t="shared" si="38"/>
        <v>0</v>
      </c>
      <c r="I180" s="20" t="e">
        <f t="shared" si="39"/>
        <v>#DIV/0!</v>
      </c>
      <c r="J180" s="19"/>
      <c r="K180" s="20" t="e">
        <f t="shared" si="40"/>
        <v>#DIV/0!</v>
      </c>
    </row>
    <row r="181" spans="2:11" ht="17.100000000000001" hidden="1" customHeight="1" x14ac:dyDescent="0.25">
      <c r="B181" s="55" t="s">
        <v>394</v>
      </c>
      <c r="C181" s="19"/>
      <c r="D181" s="19">
        <v>0</v>
      </c>
      <c r="E181" s="19">
        <f>C181-D181</f>
        <v>0</v>
      </c>
      <c r="F181" s="19"/>
      <c r="G181" s="20" t="e">
        <f t="shared" si="37"/>
        <v>#DIV/0!</v>
      </c>
      <c r="H181" s="19">
        <f t="shared" si="38"/>
        <v>0</v>
      </c>
      <c r="I181" s="20" t="e">
        <f t="shared" si="39"/>
        <v>#DIV/0!</v>
      </c>
      <c r="J181" s="19"/>
      <c r="K181" s="20" t="e">
        <f t="shared" si="40"/>
        <v>#DIV/0!</v>
      </c>
    </row>
    <row r="182" spans="2:11" ht="17.100000000000001" customHeight="1" x14ac:dyDescent="0.25">
      <c r="B182" s="21" t="s">
        <v>323</v>
      </c>
      <c r="C182" s="22">
        <f>SUM(C157:C181)</f>
        <v>43429.691893000003</v>
      </c>
      <c r="D182" s="22">
        <f t="shared" ref="D182:F182" si="41">SUM(D157:D181)</f>
        <v>6910.6704679999993</v>
      </c>
      <c r="E182" s="22">
        <f t="shared" si="41"/>
        <v>36519.021424999999</v>
      </c>
      <c r="F182" s="22">
        <f t="shared" si="41"/>
        <v>24949.489521</v>
      </c>
      <c r="G182" s="23">
        <f t="shared" si="37"/>
        <v>0.68319162308988401</v>
      </c>
      <c r="H182" s="22">
        <f t="shared" si="38"/>
        <v>11569.531903999999</v>
      </c>
      <c r="I182" s="23">
        <f t="shared" si="39"/>
        <v>0.31680837691011593</v>
      </c>
      <c r="J182" s="22">
        <f t="shared" ref="J182" si="42">SUM(J157:J181)</f>
        <v>7747.3382069999998</v>
      </c>
      <c r="K182" s="23">
        <f t="shared" si="40"/>
        <v>0.21214528496911936</v>
      </c>
    </row>
    <row r="183" spans="2:11" s="35" customFormat="1" ht="11.25" x14ac:dyDescent="0.25">
      <c r="B183" s="32" t="s">
        <v>326</v>
      </c>
      <c r="C183" s="33"/>
      <c r="D183" s="33"/>
      <c r="E183" s="33"/>
      <c r="F183" s="33"/>
      <c r="G183" s="34"/>
      <c r="H183" s="33"/>
      <c r="I183" s="34"/>
      <c r="J183" s="33"/>
      <c r="K183" s="34"/>
    </row>
  </sheetData>
  <mergeCells count="62">
    <mergeCell ref="J16:K16"/>
    <mergeCell ref="B4:D4"/>
    <mergeCell ref="B5:B6"/>
    <mergeCell ref="C5:E5"/>
    <mergeCell ref="F5:G5"/>
    <mergeCell ref="H5:I5"/>
    <mergeCell ref="J5:K5"/>
    <mergeCell ref="B15:C15"/>
    <mergeCell ref="B16:B17"/>
    <mergeCell ref="C16:E16"/>
    <mergeCell ref="F16:G16"/>
    <mergeCell ref="H16:I16"/>
    <mergeCell ref="B42:B43"/>
    <mergeCell ref="C42:E42"/>
    <mergeCell ref="F42:G42"/>
    <mergeCell ref="H42:I42"/>
    <mergeCell ref="J42:K42"/>
    <mergeCell ref="B27:B28"/>
    <mergeCell ref="C27:E27"/>
    <mergeCell ref="F27:G27"/>
    <mergeCell ref="H27:I27"/>
    <mergeCell ref="J27:K27"/>
    <mergeCell ref="B74:B75"/>
    <mergeCell ref="C74:E74"/>
    <mergeCell ref="F74:G74"/>
    <mergeCell ref="H74:I74"/>
    <mergeCell ref="J74:K74"/>
    <mergeCell ref="B60:B61"/>
    <mergeCell ref="C60:E60"/>
    <mergeCell ref="F60:G60"/>
    <mergeCell ref="H60:I60"/>
    <mergeCell ref="J60:K60"/>
    <mergeCell ref="J95:K95"/>
    <mergeCell ref="B104:B105"/>
    <mergeCell ref="C104:C105"/>
    <mergeCell ref="D104:D105"/>
    <mergeCell ref="E104:E105"/>
    <mergeCell ref="F104:G104"/>
    <mergeCell ref="H104:I104"/>
    <mergeCell ref="J104:K104"/>
    <mergeCell ref="B95:B96"/>
    <mergeCell ref="C95:C96"/>
    <mergeCell ref="D95:D96"/>
    <mergeCell ref="E95:E96"/>
    <mergeCell ref="F95:G95"/>
    <mergeCell ref="H95:I95"/>
    <mergeCell ref="B114:K114"/>
    <mergeCell ref="B117:B118"/>
    <mergeCell ref="C117:C118"/>
    <mergeCell ref="D117:D118"/>
    <mergeCell ref="E117:E118"/>
    <mergeCell ref="F117:G117"/>
    <mergeCell ref="H117:I117"/>
    <mergeCell ref="J117:K117"/>
    <mergeCell ref="B152:K152"/>
    <mergeCell ref="B155:B156"/>
    <mergeCell ref="C155:C156"/>
    <mergeCell ref="D155:D156"/>
    <mergeCell ref="E155:E156"/>
    <mergeCell ref="F155:G155"/>
    <mergeCell ref="H155:I155"/>
    <mergeCell ref="J155:K1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Ejecucion 31 agosto 2020</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Minambiente</dc:creator>
  <cp:lastModifiedBy>Minambiente</cp:lastModifiedBy>
  <dcterms:created xsi:type="dcterms:W3CDTF">2020-08-26T18:32:10Z</dcterms:created>
  <dcterms:modified xsi:type="dcterms:W3CDTF">2020-09-08T01:00:15Z</dcterms:modified>
</cp:coreProperties>
</file>